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Documentos\CCINSHAE\2021\3° TRIMESTRE\formatos\"/>
    </mc:Choice>
  </mc:AlternateContent>
  <bookViews>
    <workbookView xWindow="-120" yWindow="-120" windowWidth="21840" windowHeight="13140"/>
  </bookViews>
  <sheets>
    <sheet name="E010 2021" sheetId="1" r:id="rId1"/>
  </sheets>
  <definedNames>
    <definedName name="_xlnm._FilterDatabase" localSheetId="0" hidden="1">'E010 2021'!#REF!</definedName>
    <definedName name="_xlnm.Print_Area" localSheetId="0">'E010 2021'!$A$1:$S$142</definedName>
    <definedName name="_xlnm.Print_Titles" localSheetId="0">'E010 2021'!$1:$6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0" i="1" l="1"/>
  <c r="D88" i="1"/>
  <c r="E132" i="1"/>
  <c r="E127" i="1"/>
  <c r="F127" i="1" s="1"/>
  <c r="D127" i="1"/>
  <c r="E130" i="1"/>
  <c r="H130" i="1"/>
  <c r="H132" i="1"/>
  <c r="E116" i="1"/>
  <c r="D116" i="1"/>
  <c r="H116" i="1"/>
  <c r="H119" i="1"/>
  <c r="H121" i="1"/>
  <c r="J117" i="1"/>
  <c r="E105" i="1"/>
  <c r="D105" i="1"/>
  <c r="H105" i="1"/>
  <c r="H108" i="1"/>
  <c r="H110" i="1"/>
  <c r="J106" i="1"/>
  <c r="E94" i="1"/>
  <c r="D94" i="1"/>
  <c r="H94" i="1"/>
  <c r="H97" i="1"/>
  <c r="H99" i="1"/>
  <c r="E88" i="1"/>
  <c r="E83" i="1" s="1"/>
  <c r="D83" i="1"/>
  <c r="H88" i="1"/>
  <c r="H86" i="1"/>
  <c r="E77" i="1"/>
  <c r="E72" i="1"/>
  <c r="D72" i="1"/>
  <c r="H72" i="1"/>
  <c r="J73" i="1" s="1"/>
  <c r="H75" i="1"/>
  <c r="H77" i="1"/>
  <c r="E61" i="1"/>
  <c r="D61" i="1"/>
  <c r="H61" i="1"/>
  <c r="H64" i="1"/>
  <c r="H66" i="1"/>
  <c r="J62" i="1"/>
  <c r="E50" i="1"/>
  <c r="D50" i="1"/>
  <c r="H50" i="1"/>
  <c r="H53" i="1"/>
  <c r="H55" i="1"/>
  <c r="J51" i="1"/>
  <c r="E39" i="1"/>
  <c r="H39" i="1" s="1"/>
  <c r="J40" i="1" s="1"/>
  <c r="D39" i="1"/>
  <c r="H44" i="1"/>
  <c r="H42" i="1"/>
  <c r="E28" i="1"/>
  <c r="D28" i="1"/>
  <c r="H28" i="1"/>
  <c r="H31" i="1"/>
  <c r="H33" i="1"/>
  <c r="J29" i="1"/>
  <c r="E17" i="1"/>
  <c r="D17" i="1"/>
  <c r="H17" i="1"/>
  <c r="H20" i="1"/>
  <c r="H22" i="1"/>
  <c r="J18" i="1"/>
  <c r="F132" i="1"/>
  <c r="F130" i="1"/>
  <c r="F121" i="1"/>
  <c r="F119" i="1"/>
  <c r="F116" i="1"/>
  <c r="F110" i="1"/>
  <c r="F108" i="1"/>
  <c r="F105" i="1"/>
  <c r="F99" i="1"/>
  <c r="F97" i="1"/>
  <c r="F94" i="1"/>
  <c r="F88" i="1"/>
  <c r="F86" i="1"/>
  <c r="F77" i="1"/>
  <c r="F75" i="1"/>
  <c r="F72" i="1"/>
  <c r="F66" i="1"/>
  <c r="F64" i="1"/>
  <c r="F61" i="1"/>
  <c r="F55" i="1"/>
  <c r="F53" i="1"/>
  <c r="F50" i="1"/>
  <c r="F44" i="1"/>
  <c r="F42" i="1"/>
  <c r="F33" i="1"/>
  <c r="F31" i="1"/>
  <c r="F28" i="1"/>
  <c r="F22" i="1"/>
  <c r="F20" i="1"/>
  <c r="F17" i="1"/>
  <c r="J95" i="1" l="1"/>
  <c r="F83" i="1"/>
  <c r="H83" i="1"/>
  <c r="J84" i="1" s="1"/>
  <c r="J128" i="1"/>
  <c r="H127" i="1"/>
  <c r="F39" i="1"/>
</calcChain>
</file>

<file path=xl/comments1.xml><?xml version="1.0" encoding="utf-8"?>
<comments xmlns="http://schemas.openxmlformats.org/spreadsheetml/2006/main">
  <authors>
    <author>LUIS JIMENEZ</author>
  </authors>
  <commentList>
    <comment ref="D5" authorId="0" shapeId="0">
      <text>
        <r>
          <rPr>
            <b/>
            <sz val="20"/>
            <color indexed="81"/>
            <rFont val="Tahoma"/>
            <family val="2"/>
          </rPr>
          <t>INGRESAR PERÍODO DE CUMPLIMIENTO</t>
        </r>
      </text>
    </comment>
    <comment ref="D9" authorId="0" shapeId="0">
      <text>
        <r>
          <rPr>
            <b/>
            <sz val="16"/>
            <color indexed="81"/>
            <rFont val="Tahoma"/>
            <family val="2"/>
          </rPr>
          <t xml:space="preserve">
</t>
        </r>
        <r>
          <rPr>
            <b/>
            <sz val="20"/>
            <color indexed="81"/>
            <rFont val="Tahoma"/>
            <family val="2"/>
          </rPr>
          <t>INGRESAR NOMBRE DE LA ENTIDAD</t>
        </r>
      </text>
    </comment>
    <comment ref="J18" authorId="0" shapeId="0">
      <text>
        <r>
          <rPr>
            <b/>
            <sz val="22"/>
            <color indexed="81"/>
            <rFont val="Tahoma"/>
            <family val="2"/>
          </rPr>
          <t xml:space="preserve">
Instrucciones de llenado de las Explicaciones a las variaciones (aplica a todos los indicadores):
1.- El color de la semaforización se establece de acuerdo a los siguientes rangos PARA INDICADORES ASCENDENTES:
Verde:      95 % &lt;= X &lt;= 105%
Amarillo:  90 % &lt;= X &lt; 95%    ó   105% &lt; X &lt;= 110%  
Rojo:        X &lt; 90%  ó  X &gt;110%
2.- Si hay variaciones (semáforo amarillo o rojo) en el indicador o en alguna de las variables deberá proporcionar:
    a) Las Variaciones DEBIDO A (Causas de las variaciones Máximo 5 renglones): Las explicaciones deberán ser con respecto al accionar institucional no a los valores numéricos.
    b) Los Riesgos (consecuencias institucionales o daño a la población)
    c) Acciones para cumplir la meta
3.- Si el semáforo es verde en el indicador pero existen variaciones en variables deberá registrar:
    a) Las Variaciones DEBIDO A (Causas de las variaciones Máximo 5 renglones): Las explicaciones deberán ser con respecto al accionar institucional no a los valores numéricos.
    b) Los Riesgos (consecuencias institucionales o daño a la población)
    c) Acciones para cumplir la meta
4.- Si el semáforo es verde tanto en indicador como en variables se deberán proporcionar la explicación debido a.
5.- Si no hay metas programadas, no se puede reportar avance, pero si se pueden incluir explicaciones de lo intitucionalmente logrado.</t>
        </r>
      </text>
    </comment>
    <comment ref="E77" authorId="0" shapeId="0">
      <text>
        <r>
          <rPr>
            <b/>
            <sz val="20"/>
            <color indexed="81"/>
            <rFont val="Tahoma"/>
            <family val="2"/>
          </rPr>
          <t>ESTA VARIABLE ES PROGRAMADA Y NO PUEDE CAMBIAR</t>
        </r>
      </text>
    </comment>
    <comment ref="E132" authorId="0" shapeId="0">
      <text>
        <r>
          <rPr>
            <b/>
            <sz val="20"/>
            <color indexed="81"/>
            <rFont val="Tahoma"/>
            <family val="2"/>
          </rPr>
          <t>ESTA VARIABLE ES PROGRAMADA Y NO PUEDE CAMBIAR</t>
        </r>
      </text>
    </comment>
  </commentList>
</comments>
</file>

<file path=xl/sharedStrings.xml><?xml version="1.0" encoding="utf-8"?>
<sst xmlns="http://schemas.openxmlformats.org/spreadsheetml/2006/main" count="286" uniqueCount="90">
  <si>
    <t>COMISION COORDINADORA DE INSTITUTOS NACIONALES DE SALUD</t>
  </si>
  <si>
    <t>Y HOSPITALES DE ALTA ESPECIALIDAD</t>
  </si>
  <si>
    <t>MATRIZ DE INDICADORES PARA RESULTADOS (MIR)</t>
  </si>
  <si>
    <t>Clave entidad/unidad:</t>
  </si>
  <si>
    <t>Entidad/unidad:</t>
  </si>
  <si>
    <t>PP:   E010</t>
  </si>
  <si>
    <t>"FORMACIÓN Y CPACITACIÓN DE RECURSOS HUMANOS PARA LA SALUD"</t>
  </si>
  <si>
    <t>No.
de 
Ind.</t>
  </si>
  <si>
    <t>DEFINICION DEL INDICADOR</t>
  </si>
  <si>
    <t>META</t>
  </si>
  <si>
    <t>VARIACIÓN</t>
  </si>
  <si>
    <t>EXPLICACIÓN DE VARIACIONES</t>
  </si>
  <si>
    <t>ORIGINAL</t>
  </si>
  <si>
    <t>ALCANZADO</t>
  </si>
  <si>
    <t>ABSOLUTA</t>
  </si>
  <si>
    <t>%</t>
  </si>
  <si>
    <t>(1)</t>
  </si>
  <si>
    <t>(2)</t>
  </si>
  <si>
    <t>(2) - (1)</t>
  </si>
  <si>
    <t>(2/1) X 100</t>
  </si>
  <si>
    <t>INDICADOR</t>
  </si>
  <si>
    <t xml:space="preserve">VARIABLE 1 </t>
  </si>
  <si>
    <t xml:space="preserve">Número de médicos especialistas en formación de la misma cohorte que obtienen constancia de conclusión de estudios de posgrado clínico </t>
  </si>
  <si>
    <t xml:space="preserve">RIESGOS PARA LA POBLACIÓN QUE ATIENDE EL PROGRAMA O LA INSTITUCIÓN ASOCIADOS A LA VARIACIÓN 2/ 4/ </t>
  </si>
  <si>
    <t>VARIABLE 2</t>
  </si>
  <si>
    <t>ACCIONES PARA LOGRAR LA REGULARIZACIÓN (VERIFICABLES O AUDITABLES) EN EL CUMPLIMIENTO DE METAS 3/ 4/</t>
  </si>
  <si>
    <r>
      <t xml:space="preserve">1/ CUANDO SE PRESENTE UNA VARIACIÓN SUPERIOR O INFERIOR AL 10 POR CIENTO EN LOS RESULTADOS OBTENIDOS AL PERÍODO EN LA VARIABLE 1 O EN LA VARIABLE 2 RESPECTO A LOS VALORES ORIGINALES COMPROMETIDOS AL PERÍODO EN AMBAS VARIABLES, SE DEBERÁ INCORPORAR EN EL APARTADO DE EXPLICACIONES A LAS CAUSAS  DE LAS VARIACIONES EL ANÁLISIS DE LAS VARIABLES COMPROMETIDAS NO SÓLO DEL INDICADOR.
2/ RIESGOS PARA LA POBLACIÓN QUE ATIENDE EL PROGRAMA O LA INSTITUCIÓN DERIVADO DE UNA VARIACIÓN SUPERIOR AL 10% DE LA META COMPROMETIDA O DE CUALQUIERA DE SUS VARIABLES
3/ ACCIONES ESPECÍFICAS A DESARROLLAR POR LA INSTITUCIÓN PARA REGULARIZAR EL CUMPLIMIENTO DE LAS METAS COMPROMETIDAS CUANDO SE PRESENTE UNA VARIACIÓN SUPERIOR AL 10% DE LA META ALCANZADA Y PROGRAMADA, ASÍ COMO RESPECTO A CUALQUIERA DE SUS VARIABLES.
</t>
    </r>
    <r>
      <rPr>
        <b/>
        <i/>
        <sz val="18"/>
        <rFont val="Arial"/>
        <family val="2"/>
      </rPr>
      <t xml:space="preserve">
4/ LA EVALUACIÓN MEDIANTE INDICADORES TIENE EL PROPÓSITO DE ANALIZAR EL CUMPLIMIENTO DE CADA UNO DE LOS OBJETIVOS ESTABLECIDOS EN EL PROGRAMA, ES ASÍ QUE LAS EXPLICACIONES O ACCIONES COMPROMETIDAS EN EL APARTADO DE JUSTIFICACIÓN A LAS VARIACIONES, RIESGOS A LA POBLACIÓN O LA INSTITUCIÓN Y MEDIDAS PARA LOGRAR LA REGULARIZACIÓN DE LA META SIEMPRE SE DEBERÁN REFERIR AL OBJETIVO COMPROMETIDO POR EL PROGRAMA. POR EJEMPLO, EN EL CASO DEL INDICADOR "EFICACIA EN EL OTORGAMIENTO DE CONSULTA PROGRAMADA" EL OBJETIVO DEL PROGRAMA ASOCIADO (ver esquema lógico del Pp) ES "ATENCIÓN AMBULATORIA ESPECIALIZADA OTORGADA" Y ES EN EL MISMO CONTEXTO DE LA ATENCIÓN AMBULATORIA QUE SE DEBERÁN VALORAR LAS CAUSAS, RIESGOS Y MEDIDAS DE CORRECCIÓN. </t>
    </r>
    <r>
      <rPr>
        <b/>
        <sz val="18"/>
        <rFont val="Arial"/>
        <family val="2"/>
      </rPr>
      <t xml:space="preserve">              
ES INDISPENSABLE QUE EN TODOS LOS CASOS QUE CORRESPONDA SE ANOTEN LAS MEDIDAS CORRECTIVAS COMPROMETIDAS POR LA INSTITUCIÓN.</t>
    </r>
  </si>
  <si>
    <t>Porcentaje de profesionales de la salud que concluyeron cursos de educación continua
FÓRMULA: VARIABLE1 / VARIABLE2 X 100</t>
  </si>
  <si>
    <t>Porcentaje de cursos de formación con percepción de calidad satisfactoria
FÓRMULA: VARIABLE1 / VARIABLE2 X 100</t>
  </si>
  <si>
    <t>Número de cursos de formación de posgrado impartidos con promedio de calificación de percepción de calidad por parte de los médicos en formación superior a 80 puntos</t>
  </si>
  <si>
    <r>
      <t xml:space="preserve">1/ CUANDO SE PRESENTE UNA VARIACIÓN SUPERIOR O INFERIOR AL 10 POR CIENTO EN LOS RESULTADOS OBTENIDOS AL PERÍODO EN LA VARIABLE 1 O EN LA VARIABLE 2 RESPECTO A LOS VALORES ORIGINALES COMPROMETIDOS AL PERÍODO EN AMBAS VARIABLES, SE DEBERÁ INCORPORAR EN EL APARTADO DE EXPLICACIONES A LAS CAUSAS  DE LAS VARIACIONES EL ANÁLISIS DE LAS VARIABLES COMPROMETIDAS NO SÓLO DEL INDICADOR.
2/ RIESGOS PARA LA POBLACIÓN QUE ATIENDE EL PROGRAMA O LA INSTITUCIÓN DERIVADO DE UNA VARIACIÓN SUPERIOR AL 10% DE LA META COMPROMETIDA O DE CUALQUIERA DE SUS VARIABLES
3/ ACCIONES ESPECÍFICAS A DESARROLLAR POR LA INSTITUCIÓN PARA REGULARIZAR EL CUMPLIMIENTO DE LAS METAS COMPROMETIDAS CUANDO SE PRESENTE UNA VARIACIÓN SUPERIOR AL 10% DE LA META ALCANZADA Y PROGRAMADA, ASÍ COMO RESPECTO A CUALQUIERA DE SUS VARIABLES.
</t>
    </r>
    <r>
      <rPr>
        <b/>
        <i/>
        <sz val="18"/>
        <rFont val="Arial"/>
        <family val="2"/>
      </rPr>
      <t xml:space="preserve">
4/ LA EVALUACIÓN MEDIANTE INDICADORES TIENE EL PROPÓSITO DE ANALIZAR EL CUMPLIMIENTO DE CADA UNO DE LOS OBJETIVOS ESTABLECIDOS EN EL PROGRAMA, ES ASÍ QUE LAS EXPLICACIONES O ACCIONES COMPROMETIDAS EN EL APARTADO DE JUSTIFICACIÓN A LAS VARIACIONES, RIESGOS A LA POBLACIÓN O LA INSTITUCIÓN Y MEDIDAS PARA LOGRAR LA REGULARIZACIÓN DE LA META SIEMPRE SE DEBERÁN REFERIR AL OBJETIVO COMPROMETIDO POR EL PROGRAMA. POR EJEMPLO, EN EL CASO DEL INDICADOR "EFICACIA EN EL OTORGAMIENTO DE CONSULTA PROGRAMADA" EL OBJETIVO DEL PROGRAMA ASOCIADO (ver esquema lógico del Pp) ES "ATENCIÓN AMBULATORIA ESPECIALIZADA OTORGADA" Y ES EN EL MISMO CONTEXTO DE LA ATENCIÓN AMBULATORIA QUE SE DEBERÁN VALORAR LAS CAUSAS, RIESGOS Y MEDIDAS DE CORRECCIÓN
</t>
    </r>
    <r>
      <rPr>
        <b/>
        <sz val="18"/>
        <rFont val="Arial"/>
        <family val="2"/>
      </rPr>
      <t>ES INDISPENSABLE QUE EN TODOS LOS CASOS QUE CORRESPONDA SE ANOTEN LAS MEDIDAS CORRECTIVAS COMPROMETIDAS POR LA INSTITUCIÓN.</t>
    </r>
  </si>
  <si>
    <t xml:space="preserve">Número de cursos de educación continua impartidos por la institución en el periodo </t>
  </si>
  <si>
    <r>
      <t xml:space="preserve">1/ CUANDO SE PRESENTE UNA VARIACIÓN SUPERIOR O INFERIOR AL 10 POR CIENTO EN LOS RESULTADOS OBTENIDOS AL PERÍODO EN LA VARIABLE 1 O EN LA VARIABLE 2 RESPECTO A LOS VALORES ORIGINALES COMPROMETIDOS AL PERÍODO EN AMBAS VARIABLES, SE DEBERÁ INCORPORAR EN EL APARTADO DE EXPLICACIONES A LAS CAUSAS  DE LAS VARIACIONES EL ANÁLISIS DE LAS VARIABLES COMPROMETIDAS NO SÓLO DEL INDICADOR.
2/ RIESGOS PARA LA POBLACIÓN QUE ATIENDE EL PROGRAMA O LA INSTITUCIÓN DERIVADO DE UNA VARIACIÓN SUPERIOR AL 10% DE LA META COMPROMETIDA O DE CUALQUIERA DE SUS VARIABLES
3/ ACCIONES ESPECÍFICAS A DESARROLLAR POR LA INSTITUCIÓN PARA REGULARIZAR EL CUMPLIMIENTO DE LAS METAS COMPROMETIDAS CUANDO SE PRESENTE UNA VARIACIÓN SUPERIOR AL 10% DE LA META ALCANZADA Y PROGRAMADA, ASÍ COMO RESPECTO A CUALQUIERA DE SUS VARIABLES.
</t>
    </r>
    <r>
      <rPr>
        <b/>
        <i/>
        <sz val="18"/>
        <rFont val="Arial"/>
        <family val="2"/>
      </rPr>
      <t xml:space="preserve">
4/ LA EVALUACIÓN MEDIANTE INDICADORES TIENE EL PROPÓSITO DE ANALIZAR EL CUMPLIMIENTO DE CADA UNO DE LOS OBJETIVOS ESTABLECIDOS EN EL PROGRAMA, ES ASÍ QUE LAS EXPLICACIONES O ACCIONES COMPROMETIDAS EN EL APARTADO DE JUSTIFICACIÓN A LAS VARIACIONES, RIESGOS A LA POBLACIÓN O LA INSTITUCIÓN Y MEDIDAS PARA LOGRAR LA REGULARIZACIÓN DE LA META SIEMPRE SE DEBERÁN REFERIR AL OBJETIVO COMPROMETIDO POR EL PROGRAMA. POR EJEMPLO, EN EL CASO DEL INDICADOR "EFICACIA EN EL OTORGAMIENTO DE CONSULTA PROGRAMADA" EL OBJETIVO DEL PROGRAMA ASOCIADO (ver esquema lógico del Pp) ES "ATENCIÓN AMBULATORIA ESPECIALIZADA OTORGADA" Y ES EN EL MISMO CONTEXTO DE LA ATENCIÓN AMBULATORIA QUE SE DEBERÁN VALORAR LAS CAUSAS, RIESGOS Y MEDIDAS DE CORRECCIÓN. </t>
    </r>
    <r>
      <rPr>
        <b/>
        <sz val="18"/>
        <rFont val="Arial"/>
        <family val="2"/>
      </rPr>
      <t xml:space="preserve">                     
 ES INDISPENSABLE QUE EN TODOS LOS CASOS QUE CORRESPONDA SE ANOTEN LAS MEDIDAS CORRECTIVAS COMPROMETIDAS POR LA INSTITUCIÓN.</t>
    </r>
  </si>
  <si>
    <t>Porcentaje de participantes externos en los cursos de educación continua
FÓRMULA: VARIABLE1 / VARIABLE2 X 100</t>
  </si>
  <si>
    <t>Porcentaje de espacios académicos ocupados 
FÓRMULA: VARIABLE1 / VARIABLE2 X 100</t>
  </si>
  <si>
    <t>Porcentaje de postulantes aceptados
FÓRMULA: VARIABLE1 / VARIABLE2 X 100</t>
  </si>
  <si>
    <t>Eficacia en la captación de participantes a cursos 
de educación continua
FÓRMULA: VARIABLE1 / VARIABLE2 X 100</t>
  </si>
  <si>
    <t>AUTORIZÓ</t>
  </si>
  <si>
    <t>NOTA: FAVOR DE ENVIAR ESTE FORMATO EN EXCEL Y ESCANEADO AL MOMENTO DE SU ENTREGA A LA CCINSHAE Y
RUBRICAR CADA UNA DE LAS HOJAS</t>
  </si>
  <si>
    <t>Eficacia en la formación de médicos especialistas
FÓRMULA: VARIABLE1 / VARIABLE2 X 100</t>
  </si>
  <si>
    <t>Eficiencia terminal de especializaciones no 
clínicas, maestrías y doctorados 
FÓRMULA: VARIABLE1 / VARIABLE2 X 100</t>
  </si>
  <si>
    <t xml:space="preserve">Número de profesionales de especializaciones no clínicas, maestrías y doctorados de la misma cohorte con constancia de terminación 
</t>
  </si>
  <si>
    <t>Porcentaje de cursos de especialización no 
clínicas, maestrías y doctorados con percepción 
de calidad satisfactoria
FÓRMULA: VARIABLE1 / VARIABLE2 X 100</t>
  </si>
  <si>
    <t>Eficacia en la impartición de cursos 
de educación continua 
FÓRMULA: VARIABLE1 / VARIABLE2 X 100</t>
  </si>
  <si>
    <t xml:space="preserve">
CONSECUENCIAS INSTITUCIONALES O DAÑO A LA POBLACIÓN (MÁXIMO 5 RENGLONES)</t>
  </si>
  <si>
    <t>(MÁXIMO 5 RENGLONES)</t>
  </si>
  <si>
    <t xml:space="preserve">Número de médicos especialistas en formación  de la misma cohorte inscritos a estudios de posgrado clínico 
</t>
  </si>
  <si>
    <t xml:space="preserve">Total de profesionales de especializaciones no clínicas, maestrías y doctorados inscritos en la misma cohorte
</t>
  </si>
  <si>
    <t xml:space="preserve">Número de profesionales de la salud que  recibieron constancia de conclusión de los cursos de educación continua impartida por la institución
</t>
  </si>
  <si>
    <t xml:space="preserve">Número de profesionales de la salud inscritos a los cursos de educación continua realizados por la institución durante el periodo reportado 
</t>
  </si>
  <si>
    <t xml:space="preserve">Total de cursos de formación de posgrado para médicos en formación impartidos en el periodo
</t>
  </si>
  <si>
    <t xml:space="preserve">Número de cursos de especialización no clínica, maestría y doctorado impartidos con promedio de calificación de percepción de calidad superior a 80 puntos </t>
  </si>
  <si>
    <t xml:space="preserve">Total de cursos de especialización no clínica, maestría y doctorado impartidos en el periodo
</t>
  </si>
  <si>
    <t xml:space="preserve">Total de cursos de educación continua programados por la institución en el mismo periodo 
</t>
  </si>
  <si>
    <t xml:space="preserve">Número de participantes externos en los cursos de educación continua impartidos en el periodo
</t>
  </si>
  <si>
    <t xml:space="preserve">Total de participantes en los cursos de educación continua impartidos en el periodo </t>
  </si>
  <si>
    <t xml:space="preserve">Percepción sobre la calidad de los cursos de educación continua 
FÓRMULA: VARIABLE1 / VARIABLE2 </t>
  </si>
  <si>
    <t>Sumatoria de la calificación respecto a la calidad percibida de los cursos recibidos manifestada por los profesionales de la salud encuestados que participan en cursos de educación continua que concluyen en el periodo</t>
  </si>
  <si>
    <t xml:space="preserve">Total de profesionales de la salud encuestados que participan en cursos de educación continua que concluyen en el periodo
</t>
  </si>
  <si>
    <t>Número de espacios educativos de posgrado cubiertos (plazas, becas o matricula)</t>
  </si>
  <si>
    <t xml:space="preserve">Número de espacios educativos de posgrado disponibles en la institución </t>
  </si>
  <si>
    <t xml:space="preserve">Número de candidatos seleccionados por la institución para realizar estudios de posgrado </t>
  </si>
  <si>
    <t>Total de aspirantes que se presentaron a la institución para realizar estudios de posgrado</t>
  </si>
  <si>
    <t xml:space="preserve">Número de profesionales de la salud efectivamente inscritos a los cursos de educación continua realizados por la institución durante el periodo reportado </t>
  </si>
  <si>
    <t>Número de  profesionales de la salud que se proyectó asistirían a los cursos de educación continua que se realizaron durante el periodo reportado</t>
  </si>
  <si>
    <t xml:space="preserve">VARIACIONES DEBIDO A (MAXIMO 5 RENGLONES):
</t>
  </si>
  <si>
    <t>DIRECTOR GENERAL O EQUIVALENTE (NOMBE Y FIRMA)</t>
  </si>
  <si>
    <t xml:space="preserve">DEBIDO A:    1/ 4/ </t>
  </si>
  <si>
    <t>ELABORÓ Y VALIDÓ</t>
  </si>
  <si>
    <t>REVISÓ Y RECIBIÓ DE CONFORMIDAD</t>
  </si>
  <si>
    <t>TITULARA DEL ÁREA SUSTANTIVA (NOMBRE Y FIRMA)</t>
  </si>
  <si>
    <t xml:space="preserve">TITULAR DE ÁREA PLANEACÓN O EQUIVALENTE(NOMBRE Y FIRMA)
</t>
  </si>
  <si>
    <r>
      <t>EVALUACIÓN DE CUMPLIMIENTO DE METAS PERÍODO ENERO - SEPTIEMBRE</t>
    </r>
    <r>
      <rPr>
        <b/>
        <u/>
        <sz val="24"/>
        <rFont val="Arial"/>
        <family val="2"/>
      </rPr>
      <t xml:space="preserve"> 2021</t>
    </r>
  </si>
  <si>
    <t>NCG</t>
  </si>
  <si>
    <t>INSTITUTO NACIONAL DE CIENCIAS MÉDICAS Y NUTRICIÓN SALVADOR ZUBIRÁN</t>
  </si>
  <si>
    <t>DR. SERGIO PONCE DE LEÓN ROSALES</t>
  </si>
  <si>
    <t>DR. RAÚL RIVERA MOSCOSO
DIRECTOR DE PLANEACIÓN Y MEJORA DE LA CALIDAD</t>
  </si>
  <si>
    <t>DR. DAVID KERSHENOBICH STALNIKOWITZ
 DIRECTOR GENERAL DEL INCMNSZ</t>
  </si>
  <si>
    <t>No representa un riesgo.</t>
  </si>
  <si>
    <t>Se está analizando la forma de hacer obligatorio contestar la encuesta de satisfacción para cada uno de los participantes de educación continua.</t>
  </si>
  <si>
    <t xml:space="preserve">La postergación de cursos, congresos y eventos que se organizaban de forma habitual afectan la operación institucional, además que la población objetivo se ve afectada al no participar en los eventos que se realizaban de forma habitual.  Por ende la participación de participantes externos que forma parte de la población objetivo de igual forma se ve afectada al no recibir cursos de actulización endiferentes temas en torno a la investigación y la atención a la salud. </t>
  </si>
  <si>
    <t>En espera que las condiciones actuales permitan realizar las actividades de forma habitual (semaforización).</t>
  </si>
  <si>
    <t xml:space="preserve">La postergación de cursos, congresos y eventos que se organizaban de forma habitual donde el instituto era cede, afectan la operación institucional, además que la población objetivo se ve afectada al no participar en los eventos que se realizaban de forma presencial. Por ende la participación de participantes externos que forma parte de la población objetivo de igual forma se ve afectada al no recibir cursos de actulización endiferentes temas en torno a la investigación y la atención a la salud. 
</t>
  </si>
  <si>
    <t xml:space="preserve">La postergación de cursos, congresos y eventos que se organizaban de forma habitual donde el instituto era cede, afectan la operación institucional, además que la población objetivo se ve afectada al no participar en los eventos que se realizaban de forma presencial  al no recibir cursos de actulización endiferentes temas en torno a la investigación y la atención a la salud. 
</t>
  </si>
  <si>
    <t xml:space="preserve">La postergación de cursos, congresos y eventos que se organizaban de forma habitual donde el instituto era cede, afectan la operación institucional, además que la población objetivo se ve afectada al no participar en los eventos que se realizaban de forma presencial  al no recibir cursos de actulización endiferentes temas en torno a la investigación y la atención a la salud. 
</t>
  </si>
  <si>
    <t xml:space="preserve">Al finalizar el período de reporte, solo se encuesto a 361 de los 560 profesionales de la salud que participaron en cursos de educación continua que se tenían programados para el periodo. Las causas de la variaciónes de las variables programadas con respecto de la alcanzada se deben a la organización de los cursos en modo online, parte de los participantes no realizaron la encuesta de satisfacción. 
</t>
  </si>
  <si>
    <t xml:space="preserve">Al finalizar el período de reporte, de los 1,866 profesionales de la salud que se tenían programados para que recibieran constancia de conclusión de los cursos de educación continua impartida por la institución,  se cumplió con 2,773 de los cuales se incribieron 2,859 de los 1,924 que se tenian programados. Las causas de las variaciones de las variables programadas con respecto de las alcanzadas se deben a que, se incluyen sesiones académicas que reciben los residentes del instituto (476  residentes). 
</t>
  </si>
  <si>
    <t xml:space="preserve">Al finalizar el período de reporte, de los 35 cursos de educación continua que se tenían programados por la institución, se realizaron 48 cursos. Sin embargo, y a pesar que se rebaso la meta programada, estos cursos fueron en modalidad online y por ende el aforo fue mucho menor con respecto a los cursos que se imparten en los Auditorios del Instituto. Además que se incluyeron sesiones académicas que reciben los residentes del instituto (476  residentes). 
Las causas de las variaciones de las variables programadas con respecto de las alcanzadas se deben a que, se incluyen sesiones académicas que reciben los residentes del instituto.
</t>
  </si>
  <si>
    <t xml:space="preserve">Al finalizar el período de reporte,  solo se conto con la participación de 2,859 de los 1,924 participantes en los cursos de educación cuntinua que se tenian programados para el periodo, de los cuales 1,298 participantes fueron externos.  Las causas de las variaciones de las variables programadas con respecto de las alcanzadas se deben a que, se incluyen sesiones académicas que reciben los residentes del instituto (476  residentes). </t>
  </si>
  <si>
    <t xml:space="preserve">Al finalizar el período de reporte, de los 1,924 profesionales de la salud efectivamente inscritos a los cursos de educación continua que se tenían programados, se cumplió con 2,859, de los cuales se tenían proyectados 1,924 asistentes.
Las causas de las variaciones de las variables programadas con respecto de las alcanzadas se deben a que, se incluyen sesiones académicas que reciben los residentes del instituto (476  residentes).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</si>
</sst>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1"/>
      <color theme="1"/>
      <name val="Calibri"/>
      <family val="2"/>
      <scheme val="minor"/>
    </font>
    <font>
      <b/>
      <sz val="14"/>
      <name val="Arial"/>
      <family val="2"/>
    </font>
    <font>
      <b/>
      <sz val="18"/>
      <name val="Arial"/>
      <family val="2"/>
    </font>
    <font>
      <b/>
      <sz val="16"/>
      <name val="Arial"/>
      <family val="2"/>
    </font>
    <font>
      <sz val="10"/>
      <name val="Arial"/>
      <family val="2"/>
    </font>
    <font>
      <b/>
      <sz val="22"/>
      <color theme="1"/>
      <name val="Calibri"/>
      <family val="2"/>
      <scheme val="minor"/>
    </font>
    <font>
      <b/>
      <sz val="28"/>
      <name val="Arial"/>
      <family val="2"/>
    </font>
    <font>
      <b/>
      <sz val="26"/>
      <name val="Arial"/>
      <family val="2"/>
    </font>
    <font>
      <b/>
      <sz val="26"/>
      <color theme="1"/>
      <name val="Calibri"/>
      <family val="2"/>
      <scheme val="minor"/>
    </font>
    <font>
      <b/>
      <sz val="24"/>
      <color theme="1"/>
      <name val="Calibri"/>
      <family val="2"/>
      <scheme val="minor"/>
    </font>
    <font>
      <sz val="16"/>
      <name val="Arial"/>
      <family val="2"/>
    </font>
    <font>
      <b/>
      <sz val="26"/>
      <color theme="1"/>
      <name val="Arial"/>
      <family val="2"/>
    </font>
    <font>
      <b/>
      <i/>
      <sz val="26"/>
      <color theme="1"/>
      <name val="Calibri"/>
      <family val="2"/>
      <scheme val="minor"/>
    </font>
    <font>
      <b/>
      <i/>
      <sz val="18"/>
      <name val="Arial"/>
      <family val="2"/>
    </font>
    <font>
      <sz val="24"/>
      <color theme="1"/>
      <name val="Calibri"/>
      <family val="2"/>
      <scheme val="minor"/>
    </font>
    <font>
      <b/>
      <sz val="20"/>
      <name val="Arial"/>
      <family val="2"/>
    </font>
    <font>
      <sz val="20"/>
      <color theme="1"/>
      <name val="Calibri"/>
      <family val="2"/>
      <scheme val="minor"/>
    </font>
    <font>
      <sz val="20"/>
      <name val="Arial"/>
      <family val="2"/>
    </font>
    <font>
      <b/>
      <sz val="22"/>
      <color indexed="81"/>
      <name val="Tahoma"/>
      <family val="2"/>
    </font>
    <font>
      <sz val="18"/>
      <color theme="1"/>
      <name val="Calibri"/>
      <family val="2"/>
      <scheme val="minor"/>
    </font>
    <font>
      <b/>
      <sz val="16"/>
      <color indexed="81"/>
      <name val="Tahoma"/>
      <family val="2"/>
    </font>
    <font>
      <b/>
      <sz val="20"/>
      <color indexed="81"/>
      <name val="Tahoma"/>
      <family val="2"/>
    </font>
    <font>
      <b/>
      <u/>
      <sz val="24"/>
      <name val="Arial"/>
      <family val="2"/>
    </font>
    <font>
      <b/>
      <sz val="22"/>
      <color theme="0"/>
      <name val="Calibri"/>
      <family val="2"/>
      <scheme val="minor"/>
    </font>
    <font>
      <b/>
      <sz val="16"/>
      <color theme="0"/>
      <name val="Arial"/>
      <family val="2"/>
    </font>
    <font>
      <b/>
      <sz val="28"/>
      <color theme="1"/>
      <name val="Arial"/>
      <family val="2"/>
    </font>
    <font>
      <b/>
      <sz val="28"/>
      <color theme="0"/>
      <name val="Calibri"/>
      <family val="2"/>
      <scheme val="minor"/>
    </font>
    <font>
      <b/>
      <sz val="36"/>
      <color theme="0"/>
      <name val="Calibri"/>
      <family val="2"/>
      <scheme val="minor"/>
    </font>
    <font>
      <b/>
      <sz val="26"/>
      <color theme="0"/>
      <name val="Arial"/>
      <family val="2"/>
    </font>
    <font>
      <sz val="11"/>
      <name val="Calibri"/>
      <family val="2"/>
      <scheme val="minor"/>
    </font>
    <font>
      <b/>
      <sz val="36"/>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06FA12"/>
        <bgColor indexed="64"/>
      </patternFill>
    </fill>
    <fill>
      <patternFill patternType="solid">
        <fgColor rgb="FFC00000"/>
        <bgColor indexed="64"/>
      </patternFill>
    </fill>
    <fill>
      <patternFill patternType="solid">
        <fgColor theme="9" tint="-0.249977111117893"/>
        <bgColor indexed="64"/>
      </patternFill>
    </fill>
    <fill>
      <patternFill patternType="solid">
        <fgColor rgb="FF00FFFF"/>
        <bgColor indexed="64"/>
      </patternFill>
    </fill>
  </fills>
  <borders count="41">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4" fillId="0" borderId="0"/>
  </cellStyleXfs>
  <cellXfs count="148">
    <xf numFmtId="0" fontId="0" fillId="0" borderId="0" xfId="0"/>
    <xf numFmtId="0" fontId="0" fillId="2" borderId="0" xfId="0" applyFill="1" applyProtection="1"/>
    <xf numFmtId="0" fontId="0" fillId="0" borderId="0" xfId="0" applyProtection="1"/>
    <xf numFmtId="0" fontId="1" fillId="0" borderId="13" xfId="0" applyFont="1" applyFill="1" applyBorder="1" applyAlignment="1" applyProtection="1">
      <alignment vertical="center"/>
    </xf>
    <xf numFmtId="0" fontId="10" fillId="0" borderId="0" xfId="1" applyFont="1" applyFill="1" applyBorder="1" applyAlignment="1" applyProtection="1">
      <alignment horizontal="center" vertical="center"/>
    </xf>
    <xf numFmtId="0" fontId="7" fillId="0" borderId="7" xfId="0" applyFont="1" applyFill="1" applyBorder="1" applyAlignment="1" applyProtection="1">
      <alignment horizontal="left" vertical="center" wrapText="1"/>
    </xf>
    <xf numFmtId="3" fontId="12" fillId="0" borderId="0" xfId="0" applyNumberFormat="1" applyFont="1" applyFill="1" applyBorder="1" applyAlignment="1" applyProtection="1">
      <alignment horizontal="center" vertical="center" wrapText="1"/>
      <protection locked="0"/>
    </xf>
    <xf numFmtId="164" fontId="8" fillId="0" borderId="7" xfId="0" applyNumberFormat="1" applyFont="1" applyFill="1" applyBorder="1" applyAlignment="1" applyProtection="1">
      <alignment horizontal="center" vertical="center" wrapText="1"/>
    </xf>
    <xf numFmtId="49" fontId="5" fillId="0" borderId="7" xfId="0" applyNumberFormat="1" applyFont="1" applyFill="1" applyBorder="1" applyAlignment="1" applyProtection="1">
      <alignment horizontal="left" vertical="top" wrapText="1"/>
      <protection locked="0"/>
    </xf>
    <xf numFmtId="0" fontId="15" fillId="2" borderId="0" xfId="0" applyFont="1" applyFill="1" applyProtection="1"/>
    <xf numFmtId="0" fontId="16" fillId="2" borderId="0" xfId="0" applyFont="1" applyFill="1" applyProtection="1"/>
    <xf numFmtId="0" fontId="16" fillId="0" borderId="0" xfId="0" applyFont="1" applyProtection="1"/>
    <xf numFmtId="0" fontId="16" fillId="0" borderId="0" xfId="0" applyFont="1" applyFill="1" applyProtection="1"/>
    <xf numFmtId="0" fontId="15" fillId="2" borderId="1" xfId="0" applyFont="1" applyFill="1" applyBorder="1" applyAlignment="1" applyProtection="1">
      <alignment horizontal="left"/>
      <protection locked="0"/>
    </xf>
    <xf numFmtId="0" fontId="15" fillId="2" borderId="2" xfId="0" applyFont="1" applyFill="1" applyBorder="1" applyProtection="1"/>
    <xf numFmtId="0" fontId="16" fillId="2" borderId="0" xfId="0" applyFont="1" applyFill="1" applyAlignment="1" applyProtection="1"/>
    <xf numFmtId="0" fontId="17" fillId="2" borderId="0" xfId="1" applyFont="1" applyFill="1" applyProtection="1"/>
    <xf numFmtId="0" fontId="15" fillId="2" borderId="0" xfId="1" applyFont="1" applyFill="1" applyProtection="1"/>
    <xf numFmtId="0" fontId="15" fillId="2" borderId="0" xfId="0" applyFont="1" applyFill="1" applyAlignment="1" applyProtection="1"/>
    <xf numFmtId="0" fontId="1" fillId="0" borderId="27" xfId="0" applyFont="1" applyFill="1" applyBorder="1" applyAlignment="1" applyProtection="1">
      <alignment vertical="center"/>
    </xf>
    <xf numFmtId="0" fontId="1" fillId="0" borderId="24" xfId="0" applyFont="1" applyFill="1" applyBorder="1" applyAlignment="1" applyProtection="1">
      <alignment vertical="center"/>
    </xf>
    <xf numFmtId="0" fontId="6" fillId="0" borderId="32" xfId="0" applyFont="1" applyFill="1" applyBorder="1" applyAlignment="1" applyProtection="1">
      <alignment horizontal="center" vertical="center"/>
    </xf>
    <xf numFmtId="49" fontId="5" fillId="0" borderId="28" xfId="0" applyNumberFormat="1" applyFont="1" applyFill="1" applyBorder="1" applyAlignment="1" applyProtection="1">
      <alignment horizontal="left" vertical="top" wrapText="1"/>
      <protection locked="0"/>
    </xf>
    <xf numFmtId="49" fontId="5" fillId="0" borderId="6" xfId="0" applyNumberFormat="1" applyFont="1" applyBorder="1" applyAlignment="1" applyProtection="1">
      <alignment horizontal="center" vertical="center"/>
    </xf>
    <xf numFmtId="0" fontId="6" fillId="2" borderId="0" xfId="0" applyFont="1" applyFill="1" applyBorder="1" applyAlignment="1" applyProtection="1">
      <alignment horizontal="center" vertical="center"/>
    </xf>
    <xf numFmtId="0" fontId="10" fillId="2" borderId="0" xfId="1" applyFont="1" applyFill="1" applyBorder="1" applyAlignment="1" applyProtection="1">
      <alignment horizontal="center" vertical="center"/>
    </xf>
    <xf numFmtId="0" fontId="7" fillId="2" borderId="0" xfId="0" applyFont="1" applyFill="1" applyBorder="1" applyAlignment="1" applyProtection="1">
      <alignment horizontal="left" vertical="center" wrapText="1"/>
    </xf>
    <xf numFmtId="3" fontId="8" fillId="2" borderId="0" xfId="0" applyNumberFormat="1" applyFont="1" applyFill="1" applyBorder="1" applyAlignment="1" applyProtection="1">
      <alignment horizontal="center" vertical="center" wrapText="1"/>
      <protection locked="0"/>
    </xf>
    <xf numFmtId="164" fontId="8" fillId="2" borderId="0" xfId="0" applyNumberFormat="1" applyFont="1" applyFill="1" applyBorder="1" applyAlignment="1" applyProtection="1">
      <alignment horizontal="center" vertical="center" wrapText="1"/>
    </xf>
    <xf numFmtId="49" fontId="5" fillId="2" borderId="0" xfId="0" applyNumberFormat="1" applyFont="1" applyFill="1" applyBorder="1" applyAlignment="1" applyProtection="1">
      <alignment horizontal="left" vertical="center" wrapText="1"/>
      <protection locked="0"/>
    </xf>
    <xf numFmtId="49" fontId="5" fillId="0" borderId="6" xfId="0" applyNumberFormat="1" applyFont="1" applyBorder="1" applyAlignment="1" applyProtection="1">
      <alignment horizontal="center" vertical="center"/>
    </xf>
    <xf numFmtId="0" fontId="0" fillId="2" borderId="32" xfId="0" applyFill="1" applyBorder="1" applyProtection="1"/>
    <xf numFmtId="0" fontId="0" fillId="2" borderId="0" xfId="0" applyFill="1" applyBorder="1" applyProtection="1"/>
    <xf numFmtId="0" fontId="8" fillId="2" borderId="0" xfId="0" applyFont="1" applyFill="1" applyBorder="1" applyAlignment="1" applyProtection="1">
      <alignment horizontal="center" vertical="center" wrapText="1"/>
    </xf>
    <xf numFmtId="0" fontId="0" fillId="2" borderId="22" xfId="0" applyFill="1" applyBorder="1" applyProtection="1"/>
    <xf numFmtId="0" fontId="23" fillId="7" borderId="6" xfId="0" applyFont="1" applyFill="1" applyBorder="1" applyAlignment="1" applyProtection="1">
      <alignment horizontal="center"/>
    </xf>
    <xf numFmtId="0" fontId="8" fillId="2"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wrapText="1"/>
    </xf>
    <xf numFmtId="0" fontId="29" fillId="9" borderId="39" xfId="0" applyFont="1" applyFill="1" applyBorder="1" applyProtection="1"/>
    <xf numFmtId="0" fontId="29" fillId="9" borderId="40" xfId="0" applyFont="1" applyFill="1" applyBorder="1" applyProtection="1"/>
    <xf numFmtId="0" fontId="8" fillId="5" borderId="2" xfId="0" applyFont="1" applyFill="1" applyBorder="1" applyAlignment="1" applyProtection="1">
      <alignment horizontal="center" vertical="center"/>
    </xf>
    <xf numFmtId="0" fontId="30" fillId="9" borderId="1" xfId="0" applyFont="1" applyFill="1" applyBorder="1" applyAlignment="1" applyProtection="1">
      <alignment horizontal="center" vertical="center" wrapText="1"/>
    </xf>
    <xf numFmtId="0" fontId="30" fillId="9" borderId="1" xfId="0" applyFont="1" applyFill="1" applyBorder="1" applyAlignment="1" applyProtection="1">
      <alignment horizontal="center" vertical="center"/>
    </xf>
    <xf numFmtId="49" fontId="26" fillId="8" borderId="14" xfId="0" applyNumberFormat="1" applyFont="1" applyFill="1" applyBorder="1" applyAlignment="1" applyProtection="1">
      <alignment horizontal="left" vertical="top" wrapText="1"/>
    </xf>
    <xf numFmtId="49" fontId="26" fillId="8" borderId="15" xfId="0" applyNumberFormat="1" applyFont="1" applyFill="1" applyBorder="1" applyAlignment="1" applyProtection="1">
      <alignment horizontal="left" vertical="top" wrapText="1"/>
    </xf>
    <xf numFmtId="49" fontId="26" fillId="8" borderId="26" xfId="0" applyNumberFormat="1" applyFont="1" applyFill="1" applyBorder="1" applyAlignment="1" applyProtection="1">
      <alignment horizontal="left" vertical="top" wrapText="1"/>
    </xf>
    <xf numFmtId="0" fontId="9" fillId="5" borderId="14" xfId="0" applyNumberFormat="1" applyFont="1" applyFill="1" applyBorder="1" applyAlignment="1" applyProtection="1">
      <alignment horizontal="left" vertical="center" wrapText="1"/>
    </xf>
    <xf numFmtId="0" fontId="9" fillId="5" borderId="15" xfId="0" applyNumberFormat="1" applyFont="1" applyFill="1" applyBorder="1" applyAlignment="1" applyProtection="1">
      <alignment horizontal="left" vertical="center" wrapText="1"/>
    </xf>
    <xf numFmtId="0" fontId="9" fillId="5" borderId="26" xfId="0" applyNumberFormat="1" applyFont="1" applyFill="1" applyBorder="1" applyAlignment="1" applyProtection="1">
      <alignment horizontal="left" vertical="center" wrapText="1"/>
    </xf>
    <xf numFmtId="0" fontId="9" fillId="0" borderId="14" xfId="0" applyNumberFormat="1" applyFont="1" applyFill="1" applyBorder="1" applyAlignment="1" applyProtection="1">
      <alignment horizontal="left" vertical="center" wrapText="1"/>
      <protection locked="0"/>
    </xf>
    <xf numFmtId="0" fontId="9" fillId="0" borderId="15" xfId="0" applyNumberFormat="1" applyFont="1" applyFill="1" applyBorder="1" applyAlignment="1" applyProtection="1">
      <alignment horizontal="left" vertical="center" wrapText="1"/>
      <protection locked="0"/>
    </xf>
    <xf numFmtId="0" fontId="9" fillId="0" borderId="26" xfId="0" applyNumberFormat="1" applyFont="1" applyFill="1" applyBorder="1" applyAlignment="1" applyProtection="1">
      <alignment horizontal="left" vertical="center" wrapText="1"/>
      <protection locked="0"/>
    </xf>
    <xf numFmtId="49" fontId="5" fillId="0" borderId="38" xfId="0" applyNumberFormat="1" applyFont="1" applyFill="1" applyBorder="1" applyAlignment="1" applyProtection="1">
      <alignment horizontal="left" vertical="center" wrapText="1"/>
      <protection locked="0"/>
    </xf>
    <xf numFmtId="49" fontId="5" fillId="0" borderId="30" xfId="0" applyNumberFormat="1" applyFont="1" applyFill="1" applyBorder="1" applyAlignment="1" applyProtection="1">
      <alignment horizontal="left" vertical="center" wrapText="1"/>
      <protection locked="0"/>
    </xf>
    <xf numFmtId="49" fontId="5" fillId="0" borderId="31" xfId="0" applyNumberFormat="1" applyFont="1" applyFill="1" applyBorder="1" applyAlignment="1" applyProtection="1">
      <alignment horizontal="left" vertical="center" wrapText="1"/>
      <protection locked="0"/>
    </xf>
    <xf numFmtId="3" fontId="8" fillId="3" borderId="3" xfId="0" applyNumberFormat="1" applyFont="1" applyFill="1" applyBorder="1" applyAlignment="1" applyProtection="1">
      <alignment horizontal="center" vertical="center" wrapText="1"/>
    </xf>
    <xf numFmtId="3" fontId="8" fillId="3" borderId="10" xfId="0" applyNumberFormat="1" applyFont="1" applyFill="1" applyBorder="1" applyAlignment="1" applyProtection="1">
      <alignment horizontal="center" vertical="center" wrapText="1"/>
    </xf>
    <xf numFmtId="164" fontId="8" fillId="0" borderId="4" xfId="0" applyNumberFormat="1" applyFont="1" applyFill="1" applyBorder="1" applyAlignment="1" applyProtection="1">
      <alignment horizontal="center" vertical="center" wrapText="1"/>
    </xf>
    <xf numFmtId="164" fontId="8" fillId="0" borderId="5" xfId="0" applyNumberFormat="1" applyFont="1" applyFill="1" applyBorder="1" applyAlignment="1" applyProtection="1">
      <alignment horizontal="center" vertical="center" wrapText="1"/>
    </xf>
    <xf numFmtId="164" fontId="8" fillId="0" borderId="11" xfId="0" applyNumberFormat="1" applyFont="1" applyFill="1" applyBorder="1" applyAlignment="1" applyProtection="1">
      <alignment horizontal="center" vertical="center" wrapText="1"/>
    </xf>
    <xf numFmtId="164" fontId="8" fillId="0" borderId="12" xfId="0" applyNumberFormat="1" applyFont="1" applyFill="1" applyBorder="1" applyAlignment="1" applyProtection="1">
      <alignment horizontal="center" vertical="center" wrapText="1"/>
    </xf>
    <xf numFmtId="49" fontId="5" fillId="0" borderId="14" xfId="0" applyNumberFormat="1" applyFont="1" applyFill="1" applyBorder="1" applyAlignment="1" applyProtection="1">
      <alignment horizontal="left" vertical="center" wrapText="1"/>
      <protection locked="0"/>
    </xf>
    <xf numFmtId="49" fontId="5" fillId="0" borderId="15" xfId="0" applyNumberFormat="1" applyFont="1" applyFill="1" applyBorder="1" applyAlignment="1" applyProtection="1">
      <alignment horizontal="left" vertical="center" wrapText="1"/>
      <protection locked="0"/>
    </xf>
    <xf numFmtId="49" fontId="5" fillId="0" borderId="26" xfId="0" applyNumberFormat="1" applyFont="1" applyFill="1" applyBorder="1" applyAlignment="1" applyProtection="1">
      <alignment horizontal="left" vertical="center" wrapText="1"/>
      <protection locked="0"/>
    </xf>
    <xf numFmtId="3" fontId="8" fillId="0" borderId="3" xfId="0" applyNumberFormat="1" applyFont="1" applyFill="1" applyBorder="1" applyAlignment="1" applyProtection="1">
      <alignment horizontal="center" vertical="center" wrapText="1"/>
      <protection locked="0"/>
    </xf>
    <xf numFmtId="3" fontId="8" fillId="0" borderId="35" xfId="0" applyNumberFormat="1" applyFont="1" applyFill="1" applyBorder="1" applyAlignment="1" applyProtection="1">
      <alignment horizontal="center" vertical="center" wrapText="1"/>
      <protection locked="0"/>
    </xf>
    <xf numFmtId="164" fontId="8" fillId="0" borderId="36" xfId="0" applyNumberFormat="1" applyFont="1" applyFill="1" applyBorder="1" applyAlignment="1" applyProtection="1">
      <alignment horizontal="center" vertical="center" wrapText="1"/>
    </xf>
    <xf numFmtId="164" fontId="8" fillId="0" borderId="37" xfId="0" applyNumberFormat="1" applyFont="1" applyFill="1" applyBorder="1" applyAlignment="1" applyProtection="1">
      <alignment horizontal="center" vertical="center" wrapText="1"/>
    </xf>
    <xf numFmtId="0" fontId="8" fillId="5" borderId="2"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protection locked="0"/>
    </xf>
    <xf numFmtId="0" fontId="10" fillId="6" borderId="3" xfId="1" applyFont="1" applyFill="1" applyBorder="1" applyAlignment="1" applyProtection="1">
      <alignment horizontal="center" vertical="center"/>
    </xf>
    <xf numFmtId="0" fontId="10" fillId="6" borderId="35" xfId="1" applyFont="1" applyFill="1" applyBorder="1" applyAlignment="1" applyProtection="1">
      <alignment horizontal="center" vertical="center"/>
    </xf>
    <xf numFmtId="0" fontId="7" fillId="6" borderId="3" xfId="0" applyFont="1" applyFill="1" applyBorder="1" applyAlignment="1" applyProtection="1">
      <alignment horizontal="left" vertical="center" wrapText="1"/>
    </xf>
    <xf numFmtId="0" fontId="7" fillId="6" borderId="35" xfId="0" applyFont="1" applyFill="1" applyBorder="1" applyAlignment="1" applyProtection="1">
      <alignment horizontal="left" vertical="center" wrapText="1"/>
    </xf>
    <xf numFmtId="3" fontId="8" fillId="6" borderId="3" xfId="0" applyNumberFormat="1" applyFont="1" applyFill="1" applyBorder="1" applyAlignment="1" applyProtection="1">
      <alignment horizontal="center" vertical="center" wrapText="1"/>
      <protection locked="0"/>
    </xf>
    <xf numFmtId="3" fontId="8" fillId="6" borderId="35" xfId="0" applyNumberFormat="1" applyFont="1" applyFill="1" applyBorder="1" applyAlignment="1" applyProtection="1">
      <alignment horizontal="center" vertical="center" wrapText="1"/>
      <protection locked="0"/>
    </xf>
    <xf numFmtId="3" fontId="8" fillId="6" borderId="3" xfId="0" applyNumberFormat="1" applyFont="1" applyFill="1" applyBorder="1" applyAlignment="1" applyProtection="1">
      <alignment horizontal="center" vertical="center" wrapText="1"/>
    </xf>
    <xf numFmtId="3" fontId="8" fillId="6" borderId="35" xfId="0" applyNumberFormat="1" applyFont="1" applyFill="1" applyBorder="1" applyAlignment="1" applyProtection="1">
      <alignment horizontal="center" vertical="center" wrapText="1"/>
    </xf>
    <xf numFmtId="164" fontId="8" fillId="0" borderId="8" xfId="0" applyNumberFormat="1" applyFont="1" applyFill="1" applyBorder="1" applyAlignment="1" applyProtection="1">
      <alignment horizontal="center" vertical="center" wrapText="1"/>
    </xf>
    <xf numFmtId="164" fontId="8" fillId="0" borderId="9" xfId="0" applyNumberFormat="1" applyFont="1" applyFill="1" applyBorder="1" applyAlignment="1" applyProtection="1">
      <alignment horizontal="center" vertical="center" wrapText="1"/>
    </xf>
    <xf numFmtId="0" fontId="10" fillId="3" borderId="3" xfId="1" applyFont="1" applyFill="1" applyBorder="1" applyAlignment="1" applyProtection="1">
      <alignment horizontal="center" vertical="center"/>
    </xf>
    <xf numFmtId="0" fontId="10" fillId="3" borderId="10" xfId="1" applyFont="1" applyFill="1" applyBorder="1" applyAlignment="1" applyProtection="1">
      <alignment horizontal="center" vertical="center"/>
    </xf>
    <xf numFmtId="0" fontId="11" fillId="3" borderId="3" xfId="0" applyFont="1" applyFill="1" applyBorder="1" applyAlignment="1" applyProtection="1">
      <alignment horizontal="left" vertical="center" wrapText="1"/>
    </xf>
    <xf numFmtId="0" fontId="11" fillId="3" borderId="10" xfId="0" applyFont="1" applyFill="1" applyBorder="1" applyAlignment="1" applyProtection="1">
      <alignment horizontal="left" vertical="center" wrapText="1"/>
    </xf>
    <xf numFmtId="0" fontId="23" fillId="7" borderId="19" xfId="0" applyFont="1" applyFill="1" applyBorder="1" applyAlignment="1" applyProtection="1">
      <alignment horizontal="center"/>
    </xf>
    <xf numFmtId="3" fontId="8" fillId="0" borderId="10" xfId="0" applyNumberFormat="1" applyFont="1" applyFill="1" applyBorder="1" applyAlignment="1" applyProtection="1">
      <alignment horizontal="center" vertical="center" wrapText="1"/>
      <protection locked="0"/>
    </xf>
    <xf numFmtId="0" fontId="10" fillId="0" borderId="3" xfId="1" applyFont="1" applyFill="1" applyBorder="1" applyAlignment="1" applyProtection="1">
      <alignment horizontal="center" vertical="center"/>
    </xf>
    <xf numFmtId="0" fontId="10" fillId="0" borderId="35" xfId="1" applyFont="1" applyFill="1" applyBorder="1" applyAlignment="1" applyProtection="1">
      <alignment horizontal="center" vertical="center"/>
    </xf>
    <xf numFmtId="0" fontId="7" fillId="0" borderId="3" xfId="0" applyFont="1" applyFill="1" applyBorder="1" applyAlignment="1" applyProtection="1">
      <alignment horizontal="left" vertical="center" wrapText="1"/>
    </xf>
    <xf numFmtId="0" fontId="7" fillId="0" borderId="35" xfId="0" applyFont="1" applyFill="1" applyBorder="1" applyAlignment="1" applyProtection="1">
      <alignment horizontal="left" vertical="center" wrapText="1"/>
    </xf>
    <xf numFmtId="0" fontId="6" fillId="4" borderId="25" xfId="0" applyFont="1" applyFill="1" applyBorder="1" applyAlignment="1" applyProtection="1">
      <alignment horizontal="center" vertical="center"/>
    </xf>
    <xf numFmtId="0" fontId="6" fillId="4" borderId="21" xfId="0" applyFont="1" applyFill="1" applyBorder="1" applyAlignment="1" applyProtection="1">
      <alignment horizontal="center" vertical="center"/>
    </xf>
    <xf numFmtId="0" fontId="6" fillId="4" borderId="34" xfId="0" applyFont="1" applyFill="1" applyBorder="1" applyAlignment="1" applyProtection="1">
      <alignment horizontal="center" vertical="center"/>
    </xf>
    <xf numFmtId="0" fontId="3" fillId="0" borderId="3" xfId="1" applyFont="1" applyFill="1" applyBorder="1" applyAlignment="1" applyProtection="1">
      <alignment horizontal="center" vertical="center" wrapText="1"/>
    </xf>
    <xf numFmtId="0" fontId="3" fillId="0" borderId="33" xfId="1" applyFont="1" applyFill="1" applyBorder="1" applyAlignment="1" applyProtection="1">
      <alignment horizontal="center" vertical="center" wrapText="1"/>
    </xf>
    <xf numFmtId="0" fontId="3" fillId="0" borderId="10" xfId="1"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33"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164" fontId="8" fillId="0" borderId="3" xfId="0" applyNumberFormat="1" applyFont="1" applyFill="1" applyBorder="1" applyAlignment="1" applyProtection="1">
      <alignment horizontal="center" vertical="center" wrapText="1"/>
    </xf>
    <xf numFmtId="164" fontId="8" fillId="0" borderId="33" xfId="0" applyNumberFormat="1" applyFont="1" applyFill="1" applyBorder="1" applyAlignment="1" applyProtection="1">
      <alignment horizontal="center" vertical="center" wrapText="1"/>
    </xf>
    <xf numFmtId="164" fontId="8" fillId="0" borderId="10" xfId="0" applyNumberFormat="1" applyFont="1" applyFill="1" applyBorder="1" applyAlignment="1" applyProtection="1">
      <alignment horizontal="center" vertical="center" wrapText="1"/>
    </xf>
    <xf numFmtId="0" fontId="10" fillId="0" borderId="10" xfId="1" applyFont="1" applyFill="1" applyBorder="1" applyAlignment="1" applyProtection="1">
      <alignment horizontal="center" vertical="center"/>
    </xf>
    <xf numFmtId="0" fontId="11" fillId="0" borderId="3" xfId="0" applyFont="1" applyFill="1" applyBorder="1" applyAlignment="1" applyProtection="1">
      <alignment horizontal="left" vertical="center" wrapText="1"/>
    </xf>
    <xf numFmtId="0" fontId="11" fillId="0" borderId="10" xfId="0" applyFont="1" applyFill="1" applyBorder="1" applyAlignment="1" applyProtection="1">
      <alignment horizontal="left" vertical="center" wrapText="1"/>
    </xf>
    <xf numFmtId="0" fontId="24" fillId="7" borderId="16" xfId="0" applyFont="1" applyFill="1" applyBorder="1" applyAlignment="1" applyProtection="1">
      <alignment horizontal="center" wrapText="1"/>
    </xf>
    <xf numFmtId="0" fontId="24" fillId="7" borderId="21" xfId="0" applyFont="1" applyFill="1" applyBorder="1" applyAlignment="1" applyProtection="1">
      <alignment horizontal="center"/>
    </xf>
    <xf numFmtId="0" fontId="24" fillId="7" borderId="23" xfId="0" applyFont="1" applyFill="1" applyBorder="1" applyAlignment="1" applyProtection="1">
      <alignment horizontal="center"/>
    </xf>
    <xf numFmtId="0" fontId="2" fillId="5" borderId="29" xfId="0" applyFont="1" applyFill="1" applyBorder="1" applyAlignment="1" applyProtection="1">
      <alignment horizontal="left" vertical="center" wrapText="1"/>
    </xf>
    <xf numFmtId="0" fontId="2" fillId="5" borderId="30" xfId="0" applyFont="1" applyFill="1" applyBorder="1" applyAlignment="1" applyProtection="1">
      <alignment horizontal="left" vertical="center" wrapText="1"/>
    </xf>
    <xf numFmtId="0" fontId="2" fillId="5" borderId="31" xfId="0" applyFont="1" applyFill="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8" fillId="2" borderId="0" xfId="0" applyFont="1" applyFill="1" applyBorder="1" applyAlignment="1" applyProtection="1">
      <alignment horizontal="center"/>
    </xf>
    <xf numFmtId="0" fontId="14" fillId="2" borderId="0" xfId="0" applyFont="1" applyFill="1" applyBorder="1" applyAlignment="1" applyProtection="1">
      <alignment horizontal="center"/>
      <protection locked="0"/>
    </xf>
    <xf numFmtId="0" fontId="14" fillId="2" borderId="0" xfId="0" applyFont="1" applyFill="1" applyBorder="1" applyAlignment="1" applyProtection="1">
      <alignment horizontal="center" wrapText="1"/>
      <protection locked="0"/>
    </xf>
    <xf numFmtId="0" fontId="28" fillId="7" borderId="17" xfId="0" applyFont="1" applyFill="1" applyBorder="1" applyAlignment="1" applyProtection="1">
      <alignment horizontal="center" vertical="center" wrapText="1"/>
    </xf>
    <xf numFmtId="0" fontId="28" fillId="7" borderId="18" xfId="0" applyFont="1" applyFill="1" applyBorder="1" applyAlignment="1" applyProtection="1">
      <alignment horizontal="center" vertical="center" wrapText="1"/>
    </xf>
    <xf numFmtId="0" fontId="28" fillId="7" borderId="8" xfId="0" applyFont="1" applyFill="1" applyBorder="1" applyAlignment="1" applyProtection="1">
      <alignment horizontal="center" vertical="center" wrapText="1"/>
    </xf>
    <xf numFmtId="0" fontId="28" fillId="7" borderId="9" xfId="0" applyFont="1" applyFill="1" applyBorder="1" applyAlignment="1" applyProtection="1">
      <alignment horizontal="center" vertical="center" wrapText="1"/>
    </xf>
    <xf numFmtId="0" fontId="28" fillId="7" borderId="11" xfId="0" applyFont="1" applyFill="1" applyBorder="1" applyAlignment="1" applyProtection="1">
      <alignment horizontal="center" vertical="center" wrapText="1"/>
    </xf>
    <xf numFmtId="0" fontId="28" fillId="7" borderId="12" xfId="0" applyFont="1" applyFill="1" applyBorder="1" applyAlignment="1" applyProtection="1">
      <alignment horizontal="center" vertical="center" wrapText="1"/>
    </xf>
    <xf numFmtId="0" fontId="27" fillId="7" borderId="17" xfId="0" applyFont="1" applyFill="1" applyBorder="1" applyAlignment="1" applyProtection="1">
      <alignment horizontal="center" vertical="center"/>
    </xf>
    <xf numFmtId="0" fontId="27" fillId="7" borderId="2" xfId="0" applyFont="1" applyFill="1" applyBorder="1" applyAlignment="1" applyProtection="1">
      <alignment horizontal="center" vertical="center"/>
    </xf>
    <xf numFmtId="0" fontId="27" fillId="7" borderId="20" xfId="0" applyFont="1" applyFill="1" applyBorder="1" applyAlignment="1" applyProtection="1">
      <alignment horizontal="center" vertical="center"/>
    </xf>
    <xf numFmtId="0" fontId="27" fillId="7" borderId="8" xfId="0" applyFont="1" applyFill="1" applyBorder="1" applyAlignment="1" applyProtection="1">
      <alignment horizontal="center" vertical="center"/>
    </xf>
    <xf numFmtId="0" fontId="27" fillId="7" borderId="0" xfId="0" applyFont="1" applyFill="1" applyBorder="1" applyAlignment="1" applyProtection="1">
      <alignment horizontal="center" vertical="center"/>
    </xf>
    <xf numFmtId="0" fontId="27" fillId="7" borderId="22" xfId="0" applyFont="1" applyFill="1" applyBorder="1" applyAlignment="1" applyProtection="1">
      <alignment horizontal="center" vertical="center"/>
    </xf>
    <xf numFmtId="0" fontId="27" fillId="7" borderId="11" xfId="0" applyFont="1" applyFill="1" applyBorder="1" applyAlignment="1" applyProtection="1">
      <alignment horizontal="center" vertical="center"/>
    </xf>
    <xf numFmtId="0" fontId="27" fillId="7" borderId="13" xfId="0" applyFont="1" applyFill="1" applyBorder="1" applyAlignment="1" applyProtection="1">
      <alignment horizontal="center" vertical="center"/>
    </xf>
    <xf numFmtId="0" fontId="27" fillId="7" borderId="24" xfId="0" applyFont="1" applyFill="1" applyBorder="1" applyAlignment="1" applyProtection="1">
      <alignment horizontal="center" vertical="center"/>
    </xf>
    <xf numFmtId="0" fontId="23" fillId="7" borderId="6" xfId="0" applyFont="1" applyFill="1" applyBorder="1" applyAlignment="1" applyProtection="1">
      <alignment horizontal="center"/>
    </xf>
    <xf numFmtId="49" fontId="5" fillId="0" borderId="6" xfId="0" applyNumberFormat="1" applyFont="1" applyBorder="1" applyAlignment="1" applyProtection="1">
      <alignment horizontal="center" vertical="center"/>
    </xf>
    <xf numFmtId="0" fontId="10" fillId="3" borderId="35" xfId="1" applyFont="1" applyFill="1" applyBorder="1" applyAlignment="1" applyProtection="1">
      <alignment horizontal="center" vertical="center"/>
    </xf>
    <xf numFmtId="0" fontId="7" fillId="3" borderId="3" xfId="0" applyFont="1" applyFill="1" applyBorder="1" applyAlignment="1" applyProtection="1">
      <alignment horizontal="left" vertical="center" wrapText="1"/>
    </xf>
    <xf numFmtId="0" fontId="7" fillId="3" borderId="35" xfId="0" applyFont="1" applyFill="1" applyBorder="1" applyAlignment="1" applyProtection="1">
      <alignment horizontal="left" vertical="center" wrapText="1"/>
    </xf>
    <xf numFmtId="3" fontId="8" fillId="3" borderId="35" xfId="0" applyNumberFormat="1" applyFont="1" applyFill="1" applyBorder="1" applyAlignment="1" applyProtection="1">
      <alignment horizontal="center" vertical="center" wrapText="1"/>
    </xf>
    <xf numFmtId="3" fontId="8" fillId="3" borderId="3" xfId="0" applyNumberFormat="1" applyFont="1" applyFill="1" applyBorder="1" applyAlignment="1" applyProtection="1">
      <alignment horizontal="center" vertical="center" wrapText="1"/>
      <protection locked="0"/>
    </xf>
    <xf numFmtId="3" fontId="8" fillId="3" borderId="35" xfId="0" applyNumberFormat="1" applyFont="1" applyFill="1" applyBorder="1" applyAlignment="1" applyProtection="1">
      <alignment horizontal="center" vertical="center" wrapText="1"/>
      <protection locked="0"/>
    </xf>
    <xf numFmtId="0" fontId="25" fillId="4" borderId="25" xfId="0" applyFont="1" applyFill="1" applyBorder="1" applyAlignment="1" applyProtection="1">
      <alignment horizontal="center" vertical="center"/>
    </xf>
    <xf numFmtId="0" fontId="25" fillId="4" borderId="21" xfId="0" applyFont="1" applyFill="1" applyBorder="1" applyAlignment="1" applyProtection="1">
      <alignment horizontal="center" vertical="center"/>
    </xf>
    <xf numFmtId="0" fontId="25" fillId="4" borderId="34" xfId="0" applyFont="1" applyFill="1" applyBorder="1" applyAlignment="1" applyProtection="1">
      <alignment horizontal="center" vertical="center"/>
    </xf>
    <xf numFmtId="0" fontId="7" fillId="2" borderId="0" xfId="0" applyFont="1" applyFill="1" applyAlignment="1" applyProtection="1">
      <alignment horizontal="center"/>
    </xf>
    <xf numFmtId="0" fontId="22" fillId="2" borderId="0" xfId="0" applyFont="1" applyFill="1" applyAlignment="1" applyProtection="1">
      <alignment horizontal="center"/>
      <protection locked="0"/>
    </xf>
    <xf numFmtId="0" fontId="16" fillId="2" borderId="0" xfId="0" applyFont="1" applyFill="1" applyAlignment="1" applyProtection="1">
      <alignment horizontal="center"/>
    </xf>
    <xf numFmtId="0" fontId="2" fillId="0" borderId="1" xfId="0" applyFont="1" applyBorder="1" applyAlignment="1" applyProtection="1">
      <protection locked="0"/>
    </xf>
    <xf numFmtId="0" fontId="19" fillId="0" borderId="1" xfId="0" applyFont="1" applyBorder="1" applyAlignment="1" applyProtection="1">
      <protection locked="0"/>
    </xf>
  </cellXfs>
  <cellStyles count="2">
    <cellStyle name="Normal" xfId="0" builtinId="0"/>
    <cellStyle name="Normal 2" xfId="1"/>
  </cellStyles>
  <dxfs count="0"/>
  <tableStyles count="0" defaultTableStyle="TableStyleMedium2" defaultPivotStyle="PivotStyleLight16"/>
  <colors>
    <mruColors>
      <color rgb="FF00FFFF"/>
      <color rgb="FFF6ECA4"/>
      <color rgb="FF06FA12"/>
      <color rgb="FF0EF2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762000</xdr:colOff>
      <xdr:row>0</xdr:row>
      <xdr:rowOff>166688</xdr:rowOff>
    </xdr:from>
    <xdr:to>
      <xdr:col>18</xdr:col>
      <xdr:colOff>4048125</xdr:colOff>
      <xdr:row>6</xdr:row>
      <xdr:rowOff>333375</xdr:rowOff>
    </xdr:to>
    <xdr:pic>
      <xdr:nvPicPr>
        <xdr:cNvPr id="4" name="Imagen 3">
          <a:extLst>
            <a:ext uri="{FF2B5EF4-FFF2-40B4-BE49-F238E27FC236}">
              <a16:creationId xmlns:a16="http://schemas.microsoft.com/office/drawing/2014/main" xmlns="" id="{BD283033-9803-48ED-83EA-99BB3B4B498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0" y="166688"/>
          <a:ext cx="4667250" cy="216693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42"/>
  <sheetViews>
    <sheetView tabSelected="1" topLeftCell="A136" zoomScale="40" zoomScaleNormal="40" zoomScaleSheetLayoutView="25" zoomScalePageLayoutView="40" workbookViewId="0">
      <selection activeCell="J129" sqref="J129:S129"/>
    </sheetView>
  </sheetViews>
  <sheetFormatPr baseColWidth="10" defaultRowHeight="15" x14ac:dyDescent="0.25"/>
  <cols>
    <col min="1" max="1" width="10" style="2" customWidth="1"/>
    <col min="2" max="2" width="18.7109375" style="2" customWidth="1"/>
    <col min="3" max="3" width="98.5703125" style="2" customWidth="1"/>
    <col min="4" max="4" width="35.7109375" style="2" customWidth="1"/>
    <col min="5" max="5" width="37.42578125" style="2" customWidth="1"/>
    <col min="6" max="6" width="13.7109375" style="2" customWidth="1"/>
    <col min="7" max="7" width="23.85546875" style="2" customWidth="1"/>
    <col min="8" max="9" width="13.7109375" style="2" customWidth="1"/>
    <col min="10" max="18" width="20.7109375" style="2" customWidth="1"/>
    <col min="19" max="19" width="62.28515625" style="2" customWidth="1"/>
    <col min="20" max="237" width="11.42578125" style="2"/>
    <col min="238" max="238" width="7.85546875" style="2" customWidth="1"/>
    <col min="239" max="239" width="15.5703125" style="2" customWidth="1"/>
    <col min="240" max="240" width="42.85546875" style="2" customWidth="1"/>
    <col min="241" max="241" width="26.140625" style="2" customWidth="1"/>
    <col min="242" max="242" width="14.140625" style="2" customWidth="1"/>
    <col min="243" max="243" width="10.7109375" style="2" customWidth="1"/>
    <col min="244" max="244" width="16.85546875" style="2" customWidth="1"/>
    <col min="245" max="245" width="10.7109375" style="2" customWidth="1"/>
    <col min="246" max="246" width="18.5703125" style="2" customWidth="1"/>
    <col min="247" max="247" width="18.7109375" style="2" customWidth="1"/>
    <col min="248" max="249" width="10.7109375" style="2" customWidth="1"/>
    <col min="250" max="250" width="22.140625" style="2" customWidth="1"/>
    <col min="251" max="252" width="10.7109375" style="2" customWidth="1"/>
    <col min="253" max="253" width="19" style="2" customWidth="1"/>
    <col min="254" max="254" width="18.28515625" style="2" customWidth="1"/>
    <col min="255" max="256" width="17.42578125" style="2" customWidth="1"/>
    <col min="257" max="257" width="4.28515625" style="2" customWidth="1"/>
    <col min="258" max="258" width="19.28515625" style="2" customWidth="1"/>
    <col min="259" max="259" width="22.85546875" style="2" customWidth="1"/>
    <col min="260" max="260" width="11.42578125" style="2"/>
    <col min="261" max="261" width="12.5703125" style="2" bestFit="1" customWidth="1"/>
    <col min="262" max="493" width="11.42578125" style="2"/>
    <col min="494" max="494" width="7.85546875" style="2" customWidth="1"/>
    <col min="495" max="495" width="15.5703125" style="2" customWidth="1"/>
    <col min="496" max="496" width="42.85546875" style="2" customWidth="1"/>
    <col min="497" max="497" width="26.140625" style="2" customWidth="1"/>
    <col min="498" max="498" width="14.140625" style="2" customWidth="1"/>
    <col min="499" max="499" width="10.7109375" style="2" customWidth="1"/>
    <col min="500" max="500" width="16.85546875" style="2" customWidth="1"/>
    <col min="501" max="501" width="10.7109375" style="2" customWidth="1"/>
    <col min="502" max="502" width="18.5703125" style="2" customWidth="1"/>
    <col min="503" max="503" width="18.7109375" style="2" customWidth="1"/>
    <col min="504" max="505" width="10.7109375" style="2" customWidth="1"/>
    <col min="506" max="506" width="22.140625" style="2" customWidth="1"/>
    <col min="507" max="508" width="10.7109375" style="2" customWidth="1"/>
    <col min="509" max="509" width="19" style="2" customWidth="1"/>
    <col min="510" max="510" width="18.28515625" style="2" customWidth="1"/>
    <col min="511" max="512" width="17.42578125" style="2" customWidth="1"/>
    <col min="513" max="513" width="4.28515625" style="2" customWidth="1"/>
    <col min="514" max="514" width="19.28515625" style="2" customWidth="1"/>
    <col min="515" max="515" width="22.85546875" style="2" customWidth="1"/>
    <col min="516" max="516" width="11.42578125" style="2"/>
    <col min="517" max="517" width="12.5703125" style="2" bestFit="1" customWidth="1"/>
    <col min="518" max="749" width="11.42578125" style="2"/>
    <col min="750" max="750" width="7.85546875" style="2" customWidth="1"/>
    <col min="751" max="751" width="15.5703125" style="2" customWidth="1"/>
    <col min="752" max="752" width="42.85546875" style="2" customWidth="1"/>
    <col min="753" max="753" width="26.140625" style="2" customWidth="1"/>
    <col min="754" max="754" width="14.140625" style="2" customWidth="1"/>
    <col min="755" max="755" width="10.7109375" style="2" customWidth="1"/>
    <col min="756" max="756" width="16.85546875" style="2" customWidth="1"/>
    <col min="757" max="757" width="10.7109375" style="2" customWidth="1"/>
    <col min="758" max="758" width="18.5703125" style="2" customWidth="1"/>
    <col min="759" max="759" width="18.7109375" style="2" customWidth="1"/>
    <col min="760" max="761" width="10.7109375" style="2" customWidth="1"/>
    <col min="762" max="762" width="22.140625" style="2" customWidth="1"/>
    <col min="763" max="764" width="10.7109375" style="2" customWidth="1"/>
    <col min="765" max="765" width="19" style="2" customWidth="1"/>
    <col min="766" max="766" width="18.28515625" style="2" customWidth="1"/>
    <col min="767" max="768" width="17.42578125" style="2" customWidth="1"/>
    <col min="769" max="769" width="4.28515625" style="2" customWidth="1"/>
    <col min="770" max="770" width="19.28515625" style="2" customWidth="1"/>
    <col min="771" max="771" width="22.85546875" style="2" customWidth="1"/>
    <col min="772" max="772" width="11.42578125" style="2"/>
    <col min="773" max="773" width="12.5703125" style="2" bestFit="1" customWidth="1"/>
    <col min="774" max="1005" width="11.42578125" style="2"/>
    <col min="1006" max="1006" width="7.85546875" style="2" customWidth="1"/>
    <col min="1007" max="1007" width="15.5703125" style="2" customWidth="1"/>
    <col min="1008" max="1008" width="42.85546875" style="2" customWidth="1"/>
    <col min="1009" max="1009" width="26.140625" style="2" customWidth="1"/>
    <col min="1010" max="1010" width="14.140625" style="2" customWidth="1"/>
    <col min="1011" max="1011" width="10.7109375" style="2" customWidth="1"/>
    <col min="1012" max="1012" width="16.85546875" style="2" customWidth="1"/>
    <col min="1013" max="1013" width="10.7109375" style="2" customWidth="1"/>
    <col min="1014" max="1014" width="18.5703125" style="2" customWidth="1"/>
    <col min="1015" max="1015" width="18.7109375" style="2" customWidth="1"/>
    <col min="1016" max="1017" width="10.7109375" style="2" customWidth="1"/>
    <col min="1018" max="1018" width="22.140625" style="2" customWidth="1"/>
    <col min="1019" max="1020" width="10.7109375" style="2" customWidth="1"/>
    <col min="1021" max="1021" width="19" style="2" customWidth="1"/>
    <col min="1022" max="1022" width="18.28515625" style="2" customWidth="1"/>
    <col min="1023" max="1024" width="17.42578125" style="2" customWidth="1"/>
    <col min="1025" max="1025" width="4.28515625" style="2" customWidth="1"/>
    <col min="1026" max="1026" width="19.28515625" style="2" customWidth="1"/>
    <col min="1027" max="1027" width="22.85546875" style="2" customWidth="1"/>
    <col min="1028" max="1028" width="11.42578125" style="2"/>
    <col min="1029" max="1029" width="12.5703125" style="2" bestFit="1" customWidth="1"/>
    <col min="1030" max="1261" width="11.42578125" style="2"/>
    <col min="1262" max="1262" width="7.85546875" style="2" customWidth="1"/>
    <col min="1263" max="1263" width="15.5703125" style="2" customWidth="1"/>
    <col min="1264" max="1264" width="42.85546875" style="2" customWidth="1"/>
    <col min="1265" max="1265" width="26.140625" style="2" customWidth="1"/>
    <col min="1266" max="1266" width="14.140625" style="2" customWidth="1"/>
    <col min="1267" max="1267" width="10.7109375" style="2" customWidth="1"/>
    <col min="1268" max="1268" width="16.85546875" style="2" customWidth="1"/>
    <col min="1269" max="1269" width="10.7109375" style="2" customWidth="1"/>
    <col min="1270" max="1270" width="18.5703125" style="2" customWidth="1"/>
    <col min="1271" max="1271" width="18.7109375" style="2" customWidth="1"/>
    <col min="1272" max="1273" width="10.7109375" style="2" customWidth="1"/>
    <col min="1274" max="1274" width="22.140625" style="2" customWidth="1"/>
    <col min="1275" max="1276" width="10.7109375" style="2" customWidth="1"/>
    <col min="1277" max="1277" width="19" style="2" customWidth="1"/>
    <col min="1278" max="1278" width="18.28515625" style="2" customWidth="1"/>
    <col min="1279" max="1280" width="17.42578125" style="2" customWidth="1"/>
    <col min="1281" max="1281" width="4.28515625" style="2" customWidth="1"/>
    <col min="1282" max="1282" width="19.28515625" style="2" customWidth="1"/>
    <col min="1283" max="1283" width="22.85546875" style="2" customWidth="1"/>
    <col min="1284" max="1284" width="11.42578125" style="2"/>
    <col min="1285" max="1285" width="12.5703125" style="2" bestFit="1" customWidth="1"/>
    <col min="1286" max="1517" width="11.42578125" style="2"/>
    <col min="1518" max="1518" width="7.85546875" style="2" customWidth="1"/>
    <col min="1519" max="1519" width="15.5703125" style="2" customWidth="1"/>
    <col min="1520" max="1520" width="42.85546875" style="2" customWidth="1"/>
    <col min="1521" max="1521" width="26.140625" style="2" customWidth="1"/>
    <col min="1522" max="1522" width="14.140625" style="2" customWidth="1"/>
    <col min="1523" max="1523" width="10.7109375" style="2" customWidth="1"/>
    <col min="1524" max="1524" width="16.85546875" style="2" customWidth="1"/>
    <col min="1525" max="1525" width="10.7109375" style="2" customWidth="1"/>
    <col min="1526" max="1526" width="18.5703125" style="2" customWidth="1"/>
    <col min="1527" max="1527" width="18.7109375" style="2" customWidth="1"/>
    <col min="1528" max="1529" width="10.7109375" style="2" customWidth="1"/>
    <col min="1530" max="1530" width="22.140625" style="2" customWidth="1"/>
    <col min="1531" max="1532" width="10.7109375" style="2" customWidth="1"/>
    <col min="1533" max="1533" width="19" style="2" customWidth="1"/>
    <col min="1534" max="1534" width="18.28515625" style="2" customWidth="1"/>
    <col min="1535" max="1536" width="17.42578125" style="2" customWidth="1"/>
    <col min="1537" max="1537" width="4.28515625" style="2" customWidth="1"/>
    <col min="1538" max="1538" width="19.28515625" style="2" customWidth="1"/>
    <col min="1539" max="1539" width="22.85546875" style="2" customWidth="1"/>
    <col min="1540" max="1540" width="11.42578125" style="2"/>
    <col min="1541" max="1541" width="12.5703125" style="2" bestFit="1" customWidth="1"/>
    <col min="1542" max="1773" width="11.42578125" style="2"/>
    <col min="1774" max="1774" width="7.85546875" style="2" customWidth="1"/>
    <col min="1775" max="1775" width="15.5703125" style="2" customWidth="1"/>
    <col min="1776" max="1776" width="42.85546875" style="2" customWidth="1"/>
    <col min="1777" max="1777" width="26.140625" style="2" customWidth="1"/>
    <col min="1778" max="1778" width="14.140625" style="2" customWidth="1"/>
    <col min="1779" max="1779" width="10.7109375" style="2" customWidth="1"/>
    <col min="1780" max="1780" width="16.85546875" style="2" customWidth="1"/>
    <col min="1781" max="1781" width="10.7109375" style="2" customWidth="1"/>
    <col min="1782" max="1782" width="18.5703125" style="2" customWidth="1"/>
    <col min="1783" max="1783" width="18.7109375" style="2" customWidth="1"/>
    <col min="1784" max="1785" width="10.7109375" style="2" customWidth="1"/>
    <col min="1786" max="1786" width="22.140625" style="2" customWidth="1"/>
    <col min="1787" max="1788" width="10.7109375" style="2" customWidth="1"/>
    <col min="1789" max="1789" width="19" style="2" customWidth="1"/>
    <col min="1790" max="1790" width="18.28515625" style="2" customWidth="1"/>
    <col min="1791" max="1792" width="17.42578125" style="2" customWidth="1"/>
    <col min="1793" max="1793" width="4.28515625" style="2" customWidth="1"/>
    <col min="1794" max="1794" width="19.28515625" style="2" customWidth="1"/>
    <col min="1795" max="1795" width="22.85546875" style="2" customWidth="1"/>
    <col min="1796" max="1796" width="11.42578125" style="2"/>
    <col min="1797" max="1797" width="12.5703125" style="2" bestFit="1" customWidth="1"/>
    <col min="1798" max="2029" width="11.42578125" style="2"/>
    <col min="2030" max="2030" width="7.85546875" style="2" customWidth="1"/>
    <col min="2031" max="2031" width="15.5703125" style="2" customWidth="1"/>
    <col min="2032" max="2032" width="42.85546875" style="2" customWidth="1"/>
    <col min="2033" max="2033" width="26.140625" style="2" customWidth="1"/>
    <col min="2034" max="2034" width="14.140625" style="2" customWidth="1"/>
    <col min="2035" max="2035" width="10.7109375" style="2" customWidth="1"/>
    <col min="2036" max="2036" width="16.85546875" style="2" customWidth="1"/>
    <col min="2037" max="2037" width="10.7109375" style="2" customWidth="1"/>
    <col min="2038" max="2038" width="18.5703125" style="2" customWidth="1"/>
    <col min="2039" max="2039" width="18.7109375" style="2" customWidth="1"/>
    <col min="2040" max="2041" width="10.7109375" style="2" customWidth="1"/>
    <col min="2042" max="2042" width="22.140625" style="2" customWidth="1"/>
    <col min="2043" max="2044" width="10.7109375" style="2" customWidth="1"/>
    <col min="2045" max="2045" width="19" style="2" customWidth="1"/>
    <col min="2046" max="2046" width="18.28515625" style="2" customWidth="1"/>
    <col min="2047" max="2048" width="17.42578125" style="2" customWidth="1"/>
    <col min="2049" max="2049" width="4.28515625" style="2" customWidth="1"/>
    <col min="2050" max="2050" width="19.28515625" style="2" customWidth="1"/>
    <col min="2051" max="2051" width="22.85546875" style="2" customWidth="1"/>
    <col min="2052" max="2052" width="11.42578125" style="2"/>
    <col min="2053" max="2053" width="12.5703125" style="2" bestFit="1" customWidth="1"/>
    <col min="2054" max="2285" width="11.42578125" style="2"/>
    <col min="2286" max="2286" width="7.85546875" style="2" customWidth="1"/>
    <col min="2287" max="2287" width="15.5703125" style="2" customWidth="1"/>
    <col min="2288" max="2288" width="42.85546875" style="2" customWidth="1"/>
    <col min="2289" max="2289" width="26.140625" style="2" customWidth="1"/>
    <col min="2290" max="2290" width="14.140625" style="2" customWidth="1"/>
    <col min="2291" max="2291" width="10.7109375" style="2" customWidth="1"/>
    <col min="2292" max="2292" width="16.85546875" style="2" customWidth="1"/>
    <col min="2293" max="2293" width="10.7109375" style="2" customWidth="1"/>
    <col min="2294" max="2294" width="18.5703125" style="2" customWidth="1"/>
    <col min="2295" max="2295" width="18.7109375" style="2" customWidth="1"/>
    <col min="2296" max="2297" width="10.7109375" style="2" customWidth="1"/>
    <col min="2298" max="2298" width="22.140625" style="2" customWidth="1"/>
    <col min="2299" max="2300" width="10.7109375" style="2" customWidth="1"/>
    <col min="2301" max="2301" width="19" style="2" customWidth="1"/>
    <col min="2302" max="2302" width="18.28515625" style="2" customWidth="1"/>
    <col min="2303" max="2304" width="17.42578125" style="2" customWidth="1"/>
    <col min="2305" max="2305" width="4.28515625" style="2" customWidth="1"/>
    <col min="2306" max="2306" width="19.28515625" style="2" customWidth="1"/>
    <col min="2307" max="2307" width="22.85546875" style="2" customWidth="1"/>
    <col min="2308" max="2308" width="11.42578125" style="2"/>
    <col min="2309" max="2309" width="12.5703125" style="2" bestFit="1" customWidth="1"/>
    <col min="2310" max="2541" width="11.42578125" style="2"/>
    <col min="2542" max="2542" width="7.85546875" style="2" customWidth="1"/>
    <col min="2543" max="2543" width="15.5703125" style="2" customWidth="1"/>
    <col min="2544" max="2544" width="42.85546875" style="2" customWidth="1"/>
    <col min="2545" max="2545" width="26.140625" style="2" customWidth="1"/>
    <col min="2546" max="2546" width="14.140625" style="2" customWidth="1"/>
    <col min="2547" max="2547" width="10.7109375" style="2" customWidth="1"/>
    <col min="2548" max="2548" width="16.85546875" style="2" customWidth="1"/>
    <col min="2549" max="2549" width="10.7109375" style="2" customWidth="1"/>
    <col min="2550" max="2550" width="18.5703125" style="2" customWidth="1"/>
    <col min="2551" max="2551" width="18.7109375" style="2" customWidth="1"/>
    <col min="2552" max="2553" width="10.7109375" style="2" customWidth="1"/>
    <col min="2554" max="2554" width="22.140625" style="2" customWidth="1"/>
    <col min="2555" max="2556" width="10.7109375" style="2" customWidth="1"/>
    <col min="2557" max="2557" width="19" style="2" customWidth="1"/>
    <col min="2558" max="2558" width="18.28515625" style="2" customWidth="1"/>
    <col min="2559" max="2560" width="17.42578125" style="2" customWidth="1"/>
    <col min="2561" max="2561" width="4.28515625" style="2" customWidth="1"/>
    <col min="2562" max="2562" width="19.28515625" style="2" customWidth="1"/>
    <col min="2563" max="2563" width="22.85546875" style="2" customWidth="1"/>
    <col min="2564" max="2564" width="11.42578125" style="2"/>
    <col min="2565" max="2565" width="12.5703125" style="2" bestFit="1" customWidth="1"/>
    <col min="2566" max="2797" width="11.42578125" style="2"/>
    <col min="2798" max="2798" width="7.85546875" style="2" customWidth="1"/>
    <col min="2799" max="2799" width="15.5703125" style="2" customWidth="1"/>
    <col min="2800" max="2800" width="42.85546875" style="2" customWidth="1"/>
    <col min="2801" max="2801" width="26.140625" style="2" customWidth="1"/>
    <col min="2802" max="2802" width="14.140625" style="2" customWidth="1"/>
    <col min="2803" max="2803" width="10.7109375" style="2" customWidth="1"/>
    <col min="2804" max="2804" width="16.85546875" style="2" customWidth="1"/>
    <col min="2805" max="2805" width="10.7109375" style="2" customWidth="1"/>
    <col min="2806" max="2806" width="18.5703125" style="2" customWidth="1"/>
    <col min="2807" max="2807" width="18.7109375" style="2" customWidth="1"/>
    <col min="2808" max="2809" width="10.7109375" style="2" customWidth="1"/>
    <col min="2810" max="2810" width="22.140625" style="2" customWidth="1"/>
    <col min="2811" max="2812" width="10.7109375" style="2" customWidth="1"/>
    <col min="2813" max="2813" width="19" style="2" customWidth="1"/>
    <col min="2814" max="2814" width="18.28515625" style="2" customWidth="1"/>
    <col min="2815" max="2816" width="17.42578125" style="2" customWidth="1"/>
    <col min="2817" max="2817" width="4.28515625" style="2" customWidth="1"/>
    <col min="2818" max="2818" width="19.28515625" style="2" customWidth="1"/>
    <col min="2819" max="2819" width="22.85546875" style="2" customWidth="1"/>
    <col min="2820" max="2820" width="11.42578125" style="2"/>
    <col min="2821" max="2821" width="12.5703125" style="2" bestFit="1" customWidth="1"/>
    <col min="2822" max="3053" width="11.42578125" style="2"/>
    <col min="3054" max="3054" width="7.85546875" style="2" customWidth="1"/>
    <col min="3055" max="3055" width="15.5703125" style="2" customWidth="1"/>
    <col min="3056" max="3056" width="42.85546875" style="2" customWidth="1"/>
    <col min="3057" max="3057" width="26.140625" style="2" customWidth="1"/>
    <col min="3058" max="3058" width="14.140625" style="2" customWidth="1"/>
    <col min="3059" max="3059" width="10.7109375" style="2" customWidth="1"/>
    <col min="3060" max="3060" width="16.85546875" style="2" customWidth="1"/>
    <col min="3061" max="3061" width="10.7109375" style="2" customWidth="1"/>
    <col min="3062" max="3062" width="18.5703125" style="2" customWidth="1"/>
    <col min="3063" max="3063" width="18.7109375" style="2" customWidth="1"/>
    <col min="3064" max="3065" width="10.7109375" style="2" customWidth="1"/>
    <col min="3066" max="3066" width="22.140625" style="2" customWidth="1"/>
    <col min="3067" max="3068" width="10.7109375" style="2" customWidth="1"/>
    <col min="3069" max="3069" width="19" style="2" customWidth="1"/>
    <col min="3070" max="3070" width="18.28515625" style="2" customWidth="1"/>
    <col min="3071" max="3072" width="17.42578125" style="2" customWidth="1"/>
    <col min="3073" max="3073" width="4.28515625" style="2" customWidth="1"/>
    <col min="3074" max="3074" width="19.28515625" style="2" customWidth="1"/>
    <col min="3075" max="3075" width="22.85546875" style="2" customWidth="1"/>
    <col min="3076" max="3076" width="11.42578125" style="2"/>
    <col min="3077" max="3077" width="12.5703125" style="2" bestFit="1" customWidth="1"/>
    <col min="3078" max="3309" width="11.42578125" style="2"/>
    <col min="3310" max="3310" width="7.85546875" style="2" customWidth="1"/>
    <col min="3311" max="3311" width="15.5703125" style="2" customWidth="1"/>
    <col min="3312" max="3312" width="42.85546875" style="2" customWidth="1"/>
    <col min="3313" max="3313" width="26.140625" style="2" customWidth="1"/>
    <col min="3314" max="3314" width="14.140625" style="2" customWidth="1"/>
    <col min="3315" max="3315" width="10.7109375" style="2" customWidth="1"/>
    <col min="3316" max="3316" width="16.85546875" style="2" customWidth="1"/>
    <col min="3317" max="3317" width="10.7109375" style="2" customWidth="1"/>
    <col min="3318" max="3318" width="18.5703125" style="2" customWidth="1"/>
    <col min="3319" max="3319" width="18.7109375" style="2" customWidth="1"/>
    <col min="3320" max="3321" width="10.7109375" style="2" customWidth="1"/>
    <col min="3322" max="3322" width="22.140625" style="2" customWidth="1"/>
    <col min="3323" max="3324" width="10.7109375" style="2" customWidth="1"/>
    <col min="3325" max="3325" width="19" style="2" customWidth="1"/>
    <col min="3326" max="3326" width="18.28515625" style="2" customWidth="1"/>
    <col min="3327" max="3328" width="17.42578125" style="2" customWidth="1"/>
    <col min="3329" max="3329" width="4.28515625" style="2" customWidth="1"/>
    <col min="3330" max="3330" width="19.28515625" style="2" customWidth="1"/>
    <col min="3331" max="3331" width="22.85546875" style="2" customWidth="1"/>
    <col min="3332" max="3332" width="11.42578125" style="2"/>
    <col min="3333" max="3333" width="12.5703125" style="2" bestFit="1" customWidth="1"/>
    <col min="3334" max="3565" width="11.42578125" style="2"/>
    <col min="3566" max="3566" width="7.85546875" style="2" customWidth="1"/>
    <col min="3567" max="3567" width="15.5703125" style="2" customWidth="1"/>
    <col min="3568" max="3568" width="42.85546875" style="2" customWidth="1"/>
    <col min="3569" max="3569" width="26.140625" style="2" customWidth="1"/>
    <col min="3570" max="3570" width="14.140625" style="2" customWidth="1"/>
    <col min="3571" max="3571" width="10.7109375" style="2" customWidth="1"/>
    <col min="3572" max="3572" width="16.85546875" style="2" customWidth="1"/>
    <col min="3573" max="3573" width="10.7109375" style="2" customWidth="1"/>
    <col min="3574" max="3574" width="18.5703125" style="2" customWidth="1"/>
    <col min="3575" max="3575" width="18.7109375" style="2" customWidth="1"/>
    <col min="3576" max="3577" width="10.7109375" style="2" customWidth="1"/>
    <col min="3578" max="3578" width="22.140625" style="2" customWidth="1"/>
    <col min="3579" max="3580" width="10.7109375" style="2" customWidth="1"/>
    <col min="3581" max="3581" width="19" style="2" customWidth="1"/>
    <col min="3582" max="3582" width="18.28515625" style="2" customWidth="1"/>
    <col min="3583" max="3584" width="17.42578125" style="2" customWidth="1"/>
    <col min="3585" max="3585" width="4.28515625" style="2" customWidth="1"/>
    <col min="3586" max="3586" width="19.28515625" style="2" customWidth="1"/>
    <col min="3587" max="3587" width="22.85546875" style="2" customWidth="1"/>
    <col min="3588" max="3588" width="11.42578125" style="2"/>
    <col min="3589" max="3589" width="12.5703125" style="2" bestFit="1" customWidth="1"/>
    <col min="3590" max="3821" width="11.42578125" style="2"/>
    <col min="3822" max="3822" width="7.85546875" style="2" customWidth="1"/>
    <col min="3823" max="3823" width="15.5703125" style="2" customWidth="1"/>
    <col min="3824" max="3824" width="42.85546875" style="2" customWidth="1"/>
    <col min="3825" max="3825" width="26.140625" style="2" customWidth="1"/>
    <col min="3826" max="3826" width="14.140625" style="2" customWidth="1"/>
    <col min="3827" max="3827" width="10.7109375" style="2" customWidth="1"/>
    <col min="3828" max="3828" width="16.85546875" style="2" customWidth="1"/>
    <col min="3829" max="3829" width="10.7109375" style="2" customWidth="1"/>
    <col min="3830" max="3830" width="18.5703125" style="2" customWidth="1"/>
    <col min="3831" max="3831" width="18.7109375" style="2" customWidth="1"/>
    <col min="3832" max="3833" width="10.7109375" style="2" customWidth="1"/>
    <col min="3834" max="3834" width="22.140625" style="2" customWidth="1"/>
    <col min="3835" max="3836" width="10.7109375" style="2" customWidth="1"/>
    <col min="3837" max="3837" width="19" style="2" customWidth="1"/>
    <col min="3838" max="3838" width="18.28515625" style="2" customWidth="1"/>
    <col min="3839" max="3840" width="17.42578125" style="2" customWidth="1"/>
    <col min="3841" max="3841" width="4.28515625" style="2" customWidth="1"/>
    <col min="3842" max="3842" width="19.28515625" style="2" customWidth="1"/>
    <col min="3843" max="3843" width="22.85546875" style="2" customWidth="1"/>
    <col min="3844" max="3844" width="11.42578125" style="2"/>
    <col min="3845" max="3845" width="12.5703125" style="2" bestFit="1" customWidth="1"/>
    <col min="3846" max="4077" width="11.42578125" style="2"/>
    <col min="4078" max="4078" width="7.85546875" style="2" customWidth="1"/>
    <col min="4079" max="4079" width="15.5703125" style="2" customWidth="1"/>
    <col min="4080" max="4080" width="42.85546875" style="2" customWidth="1"/>
    <col min="4081" max="4081" width="26.140625" style="2" customWidth="1"/>
    <col min="4082" max="4082" width="14.140625" style="2" customWidth="1"/>
    <col min="4083" max="4083" width="10.7109375" style="2" customWidth="1"/>
    <col min="4084" max="4084" width="16.85546875" style="2" customWidth="1"/>
    <col min="4085" max="4085" width="10.7109375" style="2" customWidth="1"/>
    <col min="4086" max="4086" width="18.5703125" style="2" customWidth="1"/>
    <col min="4087" max="4087" width="18.7109375" style="2" customWidth="1"/>
    <col min="4088" max="4089" width="10.7109375" style="2" customWidth="1"/>
    <col min="4090" max="4090" width="22.140625" style="2" customWidth="1"/>
    <col min="4091" max="4092" width="10.7109375" style="2" customWidth="1"/>
    <col min="4093" max="4093" width="19" style="2" customWidth="1"/>
    <col min="4094" max="4094" width="18.28515625" style="2" customWidth="1"/>
    <col min="4095" max="4096" width="17.42578125" style="2" customWidth="1"/>
    <col min="4097" max="4097" width="4.28515625" style="2" customWidth="1"/>
    <col min="4098" max="4098" width="19.28515625" style="2" customWidth="1"/>
    <col min="4099" max="4099" width="22.85546875" style="2" customWidth="1"/>
    <col min="4100" max="4100" width="11.42578125" style="2"/>
    <col min="4101" max="4101" width="12.5703125" style="2" bestFit="1" customWidth="1"/>
    <col min="4102" max="4333" width="11.42578125" style="2"/>
    <col min="4334" max="4334" width="7.85546875" style="2" customWidth="1"/>
    <col min="4335" max="4335" width="15.5703125" style="2" customWidth="1"/>
    <col min="4336" max="4336" width="42.85546875" style="2" customWidth="1"/>
    <col min="4337" max="4337" width="26.140625" style="2" customWidth="1"/>
    <col min="4338" max="4338" width="14.140625" style="2" customWidth="1"/>
    <col min="4339" max="4339" width="10.7109375" style="2" customWidth="1"/>
    <col min="4340" max="4340" width="16.85546875" style="2" customWidth="1"/>
    <col min="4341" max="4341" width="10.7109375" style="2" customWidth="1"/>
    <col min="4342" max="4342" width="18.5703125" style="2" customWidth="1"/>
    <col min="4343" max="4343" width="18.7109375" style="2" customWidth="1"/>
    <col min="4344" max="4345" width="10.7109375" style="2" customWidth="1"/>
    <col min="4346" max="4346" width="22.140625" style="2" customWidth="1"/>
    <col min="4347" max="4348" width="10.7109375" style="2" customWidth="1"/>
    <col min="4349" max="4349" width="19" style="2" customWidth="1"/>
    <col min="4350" max="4350" width="18.28515625" style="2" customWidth="1"/>
    <col min="4351" max="4352" width="17.42578125" style="2" customWidth="1"/>
    <col min="4353" max="4353" width="4.28515625" style="2" customWidth="1"/>
    <col min="4354" max="4354" width="19.28515625" style="2" customWidth="1"/>
    <col min="4355" max="4355" width="22.85546875" style="2" customWidth="1"/>
    <col min="4356" max="4356" width="11.42578125" style="2"/>
    <col min="4357" max="4357" width="12.5703125" style="2" bestFit="1" customWidth="1"/>
    <col min="4358" max="4589" width="11.42578125" style="2"/>
    <col min="4590" max="4590" width="7.85546875" style="2" customWidth="1"/>
    <col min="4591" max="4591" width="15.5703125" style="2" customWidth="1"/>
    <col min="4592" max="4592" width="42.85546875" style="2" customWidth="1"/>
    <col min="4593" max="4593" width="26.140625" style="2" customWidth="1"/>
    <col min="4594" max="4594" width="14.140625" style="2" customWidth="1"/>
    <col min="4595" max="4595" width="10.7109375" style="2" customWidth="1"/>
    <col min="4596" max="4596" width="16.85546875" style="2" customWidth="1"/>
    <col min="4597" max="4597" width="10.7109375" style="2" customWidth="1"/>
    <col min="4598" max="4598" width="18.5703125" style="2" customWidth="1"/>
    <col min="4599" max="4599" width="18.7109375" style="2" customWidth="1"/>
    <col min="4600" max="4601" width="10.7109375" style="2" customWidth="1"/>
    <col min="4602" max="4602" width="22.140625" style="2" customWidth="1"/>
    <col min="4603" max="4604" width="10.7109375" style="2" customWidth="1"/>
    <col min="4605" max="4605" width="19" style="2" customWidth="1"/>
    <col min="4606" max="4606" width="18.28515625" style="2" customWidth="1"/>
    <col min="4607" max="4608" width="17.42578125" style="2" customWidth="1"/>
    <col min="4609" max="4609" width="4.28515625" style="2" customWidth="1"/>
    <col min="4610" max="4610" width="19.28515625" style="2" customWidth="1"/>
    <col min="4611" max="4611" width="22.85546875" style="2" customWidth="1"/>
    <col min="4612" max="4612" width="11.42578125" style="2"/>
    <col min="4613" max="4613" width="12.5703125" style="2" bestFit="1" customWidth="1"/>
    <col min="4614" max="4845" width="11.42578125" style="2"/>
    <col min="4846" max="4846" width="7.85546875" style="2" customWidth="1"/>
    <col min="4847" max="4847" width="15.5703125" style="2" customWidth="1"/>
    <col min="4848" max="4848" width="42.85546875" style="2" customWidth="1"/>
    <col min="4849" max="4849" width="26.140625" style="2" customWidth="1"/>
    <col min="4850" max="4850" width="14.140625" style="2" customWidth="1"/>
    <col min="4851" max="4851" width="10.7109375" style="2" customWidth="1"/>
    <col min="4852" max="4852" width="16.85546875" style="2" customWidth="1"/>
    <col min="4853" max="4853" width="10.7109375" style="2" customWidth="1"/>
    <col min="4854" max="4854" width="18.5703125" style="2" customWidth="1"/>
    <col min="4855" max="4855" width="18.7109375" style="2" customWidth="1"/>
    <col min="4856" max="4857" width="10.7109375" style="2" customWidth="1"/>
    <col min="4858" max="4858" width="22.140625" style="2" customWidth="1"/>
    <col min="4859" max="4860" width="10.7109375" style="2" customWidth="1"/>
    <col min="4861" max="4861" width="19" style="2" customWidth="1"/>
    <col min="4862" max="4862" width="18.28515625" style="2" customWidth="1"/>
    <col min="4863" max="4864" width="17.42578125" style="2" customWidth="1"/>
    <col min="4865" max="4865" width="4.28515625" style="2" customWidth="1"/>
    <col min="4866" max="4866" width="19.28515625" style="2" customWidth="1"/>
    <col min="4867" max="4867" width="22.85546875" style="2" customWidth="1"/>
    <col min="4868" max="4868" width="11.42578125" style="2"/>
    <col min="4869" max="4869" width="12.5703125" style="2" bestFit="1" customWidth="1"/>
    <col min="4870" max="5101" width="11.42578125" style="2"/>
    <col min="5102" max="5102" width="7.85546875" style="2" customWidth="1"/>
    <col min="5103" max="5103" width="15.5703125" style="2" customWidth="1"/>
    <col min="5104" max="5104" width="42.85546875" style="2" customWidth="1"/>
    <col min="5105" max="5105" width="26.140625" style="2" customWidth="1"/>
    <col min="5106" max="5106" width="14.140625" style="2" customWidth="1"/>
    <col min="5107" max="5107" width="10.7109375" style="2" customWidth="1"/>
    <col min="5108" max="5108" width="16.85546875" style="2" customWidth="1"/>
    <col min="5109" max="5109" width="10.7109375" style="2" customWidth="1"/>
    <col min="5110" max="5110" width="18.5703125" style="2" customWidth="1"/>
    <col min="5111" max="5111" width="18.7109375" style="2" customWidth="1"/>
    <col min="5112" max="5113" width="10.7109375" style="2" customWidth="1"/>
    <col min="5114" max="5114" width="22.140625" style="2" customWidth="1"/>
    <col min="5115" max="5116" width="10.7109375" style="2" customWidth="1"/>
    <col min="5117" max="5117" width="19" style="2" customWidth="1"/>
    <col min="5118" max="5118" width="18.28515625" style="2" customWidth="1"/>
    <col min="5119" max="5120" width="17.42578125" style="2" customWidth="1"/>
    <col min="5121" max="5121" width="4.28515625" style="2" customWidth="1"/>
    <col min="5122" max="5122" width="19.28515625" style="2" customWidth="1"/>
    <col min="5123" max="5123" width="22.85546875" style="2" customWidth="1"/>
    <col min="5124" max="5124" width="11.42578125" style="2"/>
    <col min="5125" max="5125" width="12.5703125" style="2" bestFit="1" customWidth="1"/>
    <col min="5126" max="5357" width="11.42578125" style="2"/>
    <col min="5358" max="5358" width="7.85546875" style="2" customWidth="1"/>
    <col min="5359" max="5359" width="15.5703125" style="2" customWidth="1"/>
    <col min="5360" max="5360" width="42.85546875" style="2" customWidth="1"/>
    <col min="5361" max="5361" width="26.140625" style="2" customWidth="1"/>
    <col min="5362" max="5362" width="14.140625" style="2" customWidth="1"/>
    <col min="5363" max="5363" width="10.7109375" style="2" customWidth="1"/>
    <col min="5364" max="5364" width="16.85546875" style="2" customWidth="1"/>
    <col min="5365" max="5365" width="10.7109375" style="2" customWidth="1"/>
    <col min="5366" max="5366" width="18.5703125" style="2" customWidth="1"/>
    <col min="5367" max="5367" width="18.7109375" style="2" customWidth="1"/>
    <col min="5368" max="5369" width="10.7109375" style="2" customWidth="1"/>
    <col min="5370" max="5370" width="22.140625" style="2" customWidth="1"/>
    <col min="5371" max="5372" width="10.7109375" style="2" customWidth="1"/>
    <col min="5373" max="5373" width="19" style="2" customWidth="1"/>
    <col min="5374" max="5374" width="18.28515625" style="2" customWidth="1"/>
    <col min="5375" max="5376" width="17.42578125" style="2" customWidth="1"/>
    <col min="5377" max="5377" width="4.28515625" style="2" customWidth="1"/>
    <col min="5378" max="5378" width="19.28515625" style="2" customWidth="1"/>
    <col min="5379" max="5379" width="22.85546875" style="2" customWidth="1"/>
    <col min="5380" max="5380" width="11.42578125" style="2"/>
    <col min="5381" max="5381" width="12.5703125" style="2" bestFit="1" customWidth="1"/>
    <col min="5382" max="5613" width="11.42578125" style="2"/>
    <col min="5614" max="5614" width="7.85546875" style="2" customWidth="1"/>
    <col min="5615" max="5615" width="15.5703125" style="2" customWidth="1"/>
    <col min="5616" max="5616" width="42.85546875" style="2" customWidth="1"/>
    <col min="5617" max="5617" width="26.140625" style="2" customWidth="1"/>
    <col min="5618" max="5618" width="14.140625" style="2" customWidth="1"/>
    <col min="5619" max="5619" width="10.7109375" style="2" customWidth="1"/>
    <col min="5620" max="5620" width="16.85546875" style="2" customWidth="1"/>
    <col min="5621" max="5621" width="10.7109375" style="2" customWidth="1"/>
    <col min="5622" max="5622" width="18.5703125" style="2" customWidth="1"/>
    <col min="5623" max="5623" width="18.7109375" style="2" customWidth="1"/>
    <col min="5624" max="5625" width="10.7109375" style="2" customWidth="1"/>
    <col min="5626" max="5626" width="22.140625" style="2" customWidth="1"/>
    <col min="5627" max="5628" width="10.7109375" style="2" customWidth="1"/>
    <col min="5629" max="5629" width="19" style="2" customWidth="1"/>
    <col min="5630" max="5630" width="18.28515625" style="2" customWidth="1"/>
    <col min="5631" max="5632" width="17.42578125" style="2" customWidth="1"/>
    <col min="5633" max="5633" width="4.28515625" style="2" customWidth="1"/>
    <col min="5634" max="5634" width="19.28515625" style="2" customWidth="1"/>
    <col min="5635" max="5635" width="22.85546875" style="2" customWidth="1"/>
    <col min="5636" max="5636" width="11.42578125" style="2"/>
    <col min="5637" max="5637" width="12.5703125" style="2" bestFit="1" customWidth="1"/>
    <col min="5638" max="5869" width="11.42578125" style="2"/>
    <col min="5870" max="5870" width="7.85546875" style="2" customWidth="1"/>
    <col min="5871" max="5871" width="15.5703125" style="2" customWidth="1"/>
    <col min="5872" max="5872" width="42.85546875" style="2" customWidth="1"/>
    <col min="5873" max="5873" width="26.140625" style="2" customWidth="1"/>
    <col min="5874" max="5874" width="14.140625" style="2" customWidth="1"/>
    <col min="5875" max="5875" width="10.7109375" style="2" customWidth="1"/>
    <col min="5876" max="5876" width="16.85546875" style="2" customWidth="1"/>
    <col min="5877" max="5877" width="10.7109375" style="2" customWidth="1"/>
    <col min="5878" max="5878" width="18.5703125" style="2" customWidth="1"/>
    <col min="5879" max="5879" width="18.7109375" style="2" customWidth="1"/>
    <col min="5880" max="5881" width="10.7109375" style="2" customWidth="1"/>
    <col min="5882" max="5882" width="22.140625" style="2" customWidth="1"/>
    <col min="5883" max="5884" width="10.7109375" style="2" customWidth="1"/>
    <col min="5885" max="5885" width="19" style="2" customWidth="1"/>
    <col min="5886" max="5886" width="18.28515625" style="2" customWidth="1"/>
    <col min="5887" max="5888" width="17.42578125" style="2" customWidth="1"/>
    <col min="5889" max="5889" width="4.28515625" style="2" customWidth="1"/>
    <col min="5890" max="5890" width="19.28515625" style="2" customWidth="1"/>
    <col min="5891" max="5891" width="22.85546875" style="2" customWidth="1"/>
    <col min="5892" max="5892" width="11.42578125" style="2"/>
    <col min="5893" max="5893" width="12.5703125" style="2" bestFit="1" customWidth="1"/>
    <col min="5894" max="6125" width="11.42578125" style="2"/>
    <col min="6126" max="6126" width="7.85546875" style="2" customWidth="1"/>
    <col min="6127" max="6127" width="15.5703125" style="2" customWidth="1"/>
    <col min="6128" max="6128" width="42.85546875" style="2" customWidth="1"/>
    <col min="6129" max="6129" width="26.140625" style="2" customWidth="1"/>
    <col min="6130" max="6130" width="14.140625" style="2" customWidth="1"/>
    <col min="6131" max="6131" width="10.7109375" style="2" customWidth="1"/>
    <col min="6132" max="6132" width="16.85546875" style="2" customWidth="1"/>
    <col min="6133" max="6133" width="10.7109375" style="2" customWidth="1"/>
    <col min="6134" max="6134" width="18.5703125" style="2" customWidth="1"/>
    <col min="6135" max="6135" width="18.7109375" style="2" customWidth="1"/>
    <col min="6136" max="6137" width="10.7109375" style="2" customWidth="1"/>
    <col min="6138" max="6138" width="22.140625" style="2" customWidth="1"/>
    <col min="6139" max="6140" width="10.7109375" style="2" customWidth="1"/>
    <col min="6141" max="6141" width="19" style="2" customWidth="1"/>
    <col min="6142" max="6142" width="18.28515625" style="2" customWidth="1"/>
    <col min="6143" max="6144" width="17.42578125" style="2" customWidth="1"/>
    <col min="6145" max="6145" width="4.28515625" style="2" customWidth="1"/>
    <col min="6146" max="6146" width="19.28515625" style="2" customWidth="1"/>
    <col min="6147" max="6147" width="22.85546875" style="2" customWidth="1"/>
    <col min="6148" max="6148" width="11.42578125" style="2"/>
    <col min="6149" max="6149" width="12.5703125" style="2" bestFit="1" customWidth="1"/>
    <col min="6150" max="6381" width="11.42578125" style="2"/>
    <col min="6382" max="6382" width="7.85546875" style="2" customWidth="1"/>
    <col min="6383" max="6383" width="15.5703125" style="2" customWidth="1"/>
    <col min="6384" max="6384" width="42.85546875" style="2" customWidth="1"/>
    <col min="6385" max="6385" width="26.140625" style="2" customWidth="1"/>
    <col min="6386" max="6386" width="14.140625" style="2" customWidth="1"/>
    <col min="6387" max="6387" width="10.7109375" style="2" customWidth="1"/>
    <col min="6388" max="6388" width="16.85546875" style="2" customWidth="1"/>
    <col min="6389" max="6389" width="10.7109375" style="2" customWidth="1"/>
    <col min="6390" max="6390" width="18.5703125" style="2" customWidth="1"/>
    <col min="6391" max="6391" width="18.7109375" style="2" customWidth="1"/>
    <col min="6392" max="6393" width="10.7109375" style="2" customWidth="1"/>
    <col min="6394" max="6394" width="22.140625" style="2" customWidth="1"/>
    <col min="6395" max="6396" width="10.7109375" style="2" customWidth="1"/>
    <col min="6397" max="6397" width="19" style="2" customWidth="1"/>
    <col min="6398" max="6398" width="18.28515625" style="2" customWidth="1"/>
    <col min="6399" max="6400" width="17.42578125" style="2" customWidth="1"/>
    <col min="6401" max="6401" width="4.28515625" style="2" customWidth="1"/>
    <col min="6402" max="6402" width="19.28515625" style="2" customWidth="1"/>
    <col min="6403" max="6403" width="22.85546875" style="2" customWidth="1"/>
    <col min="6404" max="6404" width="11.42578125" style="2"/>
    <col min="6405" max="6405" width="12.5703125" style="2" bestFit="1" customWidth="1"/>
    <col min="6406" max="6637" width="11.42578125" style="2"/>
    <col min="6638" max="6638" width="7.85546875" style="2" customWidth="1"/>
    <col min="6639" max="6639" width="15.5703125" style="2" customWidth="1"/>
    <col min="6640" max="6640" width="42.85546875" style="2" customWidth="1"/>
    <col min="6641" max="6641" width="26.140625" style="2" customWidth="1"/>
    <col min="6642" max="6642" width="14.140625" style="2" customWidth="1"/>
    <col min="6643" max="6643" width="10.7109375" style="2" customWidth="1"/>
    <col min="6644" max="6644" width="16.85546875" style="2" customWidth="1"/>
    <col min="6645" max="6645" width="10.7109375" style="2" customWidth="1"/>
    <col min="6646" max="6646" width="18.5703125" style="2" customWidth="1"/>
    <col min="6647" max="6647" width="18.7109375" style="2" customWidth="1"/>
    <col min="6648" max="6649" width="10.7109375" style="2" customWidth="1"/>
    <col min="6650" max="6650" width="22.140625" style="2" customWidth="1"/>
    <col min="6651" max="6652" width="10.7109375" style="2" customWidth="1"/>
    <col min="6653" max="6653" width="19" style="2" customWidth="1"/>
    <col min="6654" max="6654" width="18.28515625" style="2" customWidth="1"/>
    <col min="6655" max="6656" width="17.42578125" style="2" customWidth="1"/>
    <col min="6657" max="6657" width="4.28515625" style="2" customWidth="1"/>
    <col min="6658" max="6658" width="19.28515625" style="2" customWidth="1"/>
    <col min="6659" max="6659" width="22.85546875" style="2" customWidth="1"/>
    <col min="6660" max="6660" width="11.42578125" style="2"/>
    <col min="6661" max="6661" width="12.5703125" style="2" bestFit="1" customWidth="1"/>
    <col min="6662" max="6893" width="11.42578125" style="2"/>
    <col min="6894" max="6894" width="7.85546875" style="2" customWidth="1"/>
    <col min="6895" max="6895" width="15.5703125" style="2" customWidth="1"/>
    <col min="6896" max="6896" width="42.85546875" style="2" customWidth="1"/>
    <col min="6897" max="6897" width="26.140625" style="2" customWidth="1"/>
    <col min="6898" max="6898" width="14.140625" style="2" customWidth="1"/>
    <col min="6899" max="6899" width="10.7109375" style="2" customWidth="1"/>
    <col min="6900" max="6900" width="16.85546875" style="2" customWidth="1"/>
    <col min="6901" max="6901" width="10.7109375" style="2" customWidth="1"/>
    <col min="6902" max="6902" width="18.5703125" style="2" customWidth="1"/>
    <col min="6903" max="6903" width="18.7109375" style="2" customWidth="1"/>
    <col min="6904" max="6905" width="10.7109375" style="2" customWidth="1"/>
    <col min="6906" max="6906" width="22.140625" style="2" customWidth="1"/>
    <col min="6907" max="6908" width="10.7109375" style="2" customWidth="1"/>
    <col min="6909" max="6909" width="19" style="2" customWidth="1"/>
    <col min="6910" max="6910" width="18.28515625" style="2" customWidth="1"/>
    <col min="6911" max="6912" width="17.42578125" style="2" customWidth="1"/>
    <col min="6913" max="6913" width="4.28515625" style="2" customWidth="1"/>
    <col min="6914" max="6914" width="19.28515625" style="2" customWidth="1"/>
    <col min="6915" max="6915" width="22.85546875" style="2" customWidth="1"/>
    <col min="6916" max="6916" width="11.42578125" style="2"/>
    <col min="6917" max="6917" width="12.5703125" style="2" bestFit="1" customWidth="1"/>
    <col min="6918" max="7149" width="11.42578125" style="2"/>
    <col min="7150" max="7150" width="7.85546875" style="2" customWidth="1"/>
    <col min="7151" max="7151" width="15.5703125" style="2" customWidth="1"/>
    <col min="7152" max="7152" width="42.85546875" style="2" customWidth="1"/>
    <col min="7153" max="7153" width="26.140625" style="2" customWidth="1"/>
    <col min="7154" max="7154" width="14.140625" style="2" customWidth="1"/>
    <col min="7155" max="7155" width="10.7109375" style="2" customWidth="1"/>
    <col min="7156" max="7156" width="16.85546875" style="2" customWidth="1"/>
    <col min="7157" max="7157" width="10.7109375" style="2" customWidth="1"/>
    <col min="7158" max="7158" width="18.5703125" style="2" customWidth="1"/>
    <col min="7159" max="7159" width="18.7109375" style="2" customWidth="1"/>
    <col min="7160" max="7161" width="10.7109375" style="2" customWidth="1"/>
    <col min="7162" max="7162" width="22.140625" style="2" customWidth="1"/>
    <col min="7163" max="7164" width="10.7109375" style="2" customWidth="1"/>
    <col min="7165" max="7165" width="19" style="2" customWidth="1"/>
    <col min="7166" max="7166" width="18.28515625" style="2" customWidth="1"/>
    <col min="7167" max="7168" width="17.42578125" style="2" customWidth="1"/>
    <col min="7169" max="7169" width="4.28515625" style="2" customWidth="1"/>
    <col min="7170" max="7170" width="19.28515625" style="2" customWidth="1"/>
    <col min="7171" max="7171" width="22.85546875" style="2" customWidth="1"/>
    <col min="7172" max="7172" width="11.42578125" style="2"/>
    <col min="7173" max="7173" width="12.5703125" style="2" bestFit="1" customWidth="1"/>
    <col min="7174" max="7405" width="11.42578125" style="2"/>
    <col min="7406" max="7406" width="7.85546875" style="2" customWidth="1"/>
    <col min="7407" max="7407" width="15.5703125" style="2" customWidth="1"/>
    <col min="7408" max="7408" width="42.85546875" style="2" customWidth="1"/>
    <col min="7409" max="7409" width="26.140625" style="2" customWidth="1"/>
    <col min="7410" max="7410" width="14.140625" style="2" customWidth="1"/>
    <col min="7411" max="7411" width="10.7109375" style="2" customWidth="1"/>
    <col min="7412" max="7412" width="16.85546875" style="2" customWidth="1"/>
    <col min="7413" max="7413" width="10.7109375" style="2" customWidth="1"/>
    <col min="7414" max="7414" width="18.5703125" style="2" customWidth="1"/>
    <col min="7415" max="7415" width="18.7109375" style="2" customWidth="1"/>
    <col min="7416" max="7417" width="10.7109375" style="2" customWidth="1"/>
    <col min="7418" max="7418" width="22.140625" style="2" customWidth="1"/>
    <col min="7419" max="7420" width="10.7109375" style="2" customWidth="1"/>
    <col min="7421" max="7421" width="19" style="2" customWidth="1"/>
    <col min="7422" max="7422" width="18.28515625" style="2" customWidth="1"/>
    <col min="7423" max="7424" width="17.42578125" style="2" customWidth="1"/>
    <col min="7425" max="7425" width="4.28515625" style="2" customWidth="1"/>
    <col min="7426" max="7426" width="19.28515625" style="2" customWidth="1"/>
    <col min="7427" max="7427" width="22.85546875" style="2" customWidth="1"/>
    <col min="7428" max="7428" width="11.42578125" style="2"/>
    <col min="7429" max="7429" width="12.5703125" style="2" bestFit="1" customWidth="1"/>
    <col min="7430" max="7661" width="11.42578125" style="2"/>
    <col min="7662" max="7662" width="7.85546875" style="2" customWidth="1"/>
    <col min="7663" max="7663" width="15.5703125" style="2" customWidth="1"/>
    <col min="7664" max="7664" width="42.85546875" style="2" customWidth="1"/>
    <col min="7665" max="7665" width="26.140625" style="2" customWidth="1"/>
    <col min="7666" max="7666" width="14.140625" style="2" customWidth="1"/>
    <col min="7667" max="7667" width="10.7109375" style="2" customWidth="1"/>
    <col min="7668" max="7668" width="16.85546875" style="2" customWidth="1"/>
    <col min="7669" max="7669" width="10.7109375" style="2" customWidth="1"/>
    <col min="7670" max="7670" width="18.5703125" style="2" customWidth="1"/>
    <col min="7671" max="7671" width="18.7109375" style="2" customWidth="1"/>
    <col min="7672" max="7673" width="10.7109375" style="2" customWidth="1"/>
    <col min="7674" max="7674" width="22.140625" style="2" customWidth="1"/>
    <col min="7675" max="7676" width="10.7109375" style="2" customWidth="1"/>
    <col min="7677" max="7677" width="19" style="2" customWidth="1"/>
    <col min="7678" max="7678" width="18.28515625" style="2" customWidth="1"/>
    <col min="7679" max="7680" width="17.42578125" style="2" customWidth="1"/>
    <col min="7681" max="7681" width="4.28515625" style="2" customWidth="1"/>
    <col min="7682" max="7682" width="19.28515625" style="2" customWidth="1"/>
    <col min="7683" max="7683" width="22.85546875" style="2" customWidth="1"/>
    <col min="7684" max="7684" width="11.42578125" style="2"/>
    <col min="7685" max="7685" width="12.5703125" style="2" bestFit="1" customWidth="1"/>
    <col min="7686" max="7917" width="11.42578125" style="2"/>
    <col min="7918" max="7918" width="7.85546875" style="2" customWidth="1"/>
    <col min="7919" max="7919" width="15.5703125" style="2" customWidth="1"/>
    <col min="7920" max="7920" width="42.85546875" style="2" customWidth="1"/>
    <col min="7921" max="7921" width="26.140625" style="2" customWidth="1"/>
    <col min="7922" max="7922" width="14.140625" style="2" customWidth="1"/>
    <col min="7923" max="7923" width="10.7109375" style="2" customWidth="1"/>
    <col min="7924" max="7924" width="16.85546875" style="2" customWidth="1"/>
    <col min="7925" max="7925" width="10.7109375" style="2" customWidth="1"/>
    <col min="7926" max="7926" width="18.5703125" style="2" customWidth="1"/>
    <col min="7927" max="7927" width="18.7109375" style="2" customWidth="1"/>
    <col min="7928" max="7929" width="10.7109375" style="2" customWidth="1"/>
    <col min="7930" max="7930" width="22.140625" style="2" customWidth="1"/>
    <col min="7931" max="7932" width="10.7109375" style="2" customWidth="1"/>
    <col min="7933" max="7933" width="19" style="2" customWidth="1"/>
    <col min="7934" max="7934" width="18.28515625" style="2" customWidth="1"/>
    <col min="7935" max="7936" width="17.42578125" style="2" customWidth="1"/>
    <col min="7937" max="7937" width="4.28515625" style="2" customWidth="1"/>
    <col min="7938" max="7938" width="19.28515625" style="2" customWidth="1"/>
    <col min="7939" max="7939" width="22.85546875" style="2" customWidth="1"/>
    <col min="7940" max="7940" width="11.42578125" style="2"/>
    <col min="7941" max="7941" width="12.5703125" style="2" bestFit="1" customWidth="1"/>
    <col min="7942" max="8173" width="11.42578125" style="2"/>
    <col min="8174" max="8174" width="7.85546875" style="2" customWidth="1"/>
    <col min="8175" max="8175" width="15.5703125" style="2" customWidth="1"/>
    <col min="8176" max="8176" width="42.85546875" style="2" customWidth="1"/>
    <col min="8177" max="8177" width="26.140625" style="2" customWidth="1"/>
    <col min="8178" max="8178" width="14.140625" style="2" customWidth="1"/>
    <col min="8179" max="8179" width="10.7109375" style="2" customWidth="1"/>
    <col min="8180" max="8180" width="16.85546875" style="2" customWidth="1"/>
    <col min="8181" max="8181" width="10.7109375" style="2" customWidth="1"/>
    <col min="8182" max="8182" width="18.5703125" style="2" customWidth="1"/>
    <col min="8183" max="8183" width="18.7109375" style="2" customWidth="1"/>
    <col min="8184" max="8185" width="10.7109375" style="2" customWidth="1"/>
    <col min="8186" max="8186" width="22.140625" style="2" customWidth="1"/>
    <col min="8187" max="8188" width="10.7109375" style="2" customWidth="1"/>
    <col min="8189" max="8189" width="19" style="2" customWidth="1"/>
    <col min="8190" max="8190" width="18.28515625" style="2" customWidth="1"/>
    <col min="8191" max="8192" width="17.42578125" style="2" customWidth="1"/>
    <col min="8193" max="8193" width="4.28515625" style="2" customWidth="1"/>
    <col min="8194" max="8194" width="19.28515625" style="2" customWidth="1"/>
    <col min="8195" max="8195" width="22.85546875" style="2" customWidth="1"/>
    <col min="8196" max="8196" width="11.42578125" style="2"/>
    <col min="8197" max="8197" width="12.5703125" style="2" bestFit="1" customWidth="1"/>
    <col min="8198" max="8429" width="11.42578125" style="2"/>
    <col min="8430" max="8430" width="7.85546875" style="2" customWidth="1"/>
    <col min="8431" max="8431" width="15.5703125" style="2" customWidth="1"/>
    <col min="8432" max="8432" width="42.85546875" style="2" customWidth="1"/>
    <col min="8433" max="8433" width="26.140625" style="2" customWidth="1"/>
    <col min="8434" max="8434" width="14.140625" style="2" customWidth="1"/>
    <col min="8435" max="8435" width="10.7109375" style="2" customWidth="1"/>
    <col min="8436" max="8436" width="16.85546875" style="2" customWidth="1"/>
    <col min="8437" max="8437" width="10.7109375" style="2" customWidth="1"/>
    <col min="8438" max="8438" width="18.5703125" style="2" customWidth="1"/>
    <col min="8439" max="8439" width="18.7109375" style="2" customWidth="1"/>
    <col min="8440" max="8441" width="10.7109375" style="2" customWidth="1"/>
    <col min="8442" max="8442" width="22.140625" style="2" customWidth="1"/>
    <col min="8443" max="8444" width="10.7109375" style="2" customWidth="1"/>
    <col min="8445" max="8445" width="19" style="2" customWidth="1"/>
    <col min="8446" max="8446" width="18.28515625" style="2" customWidth="1"/>
    <col min="8447" max="8448" width="17.42578125" style="2" customWidth="1"/>
    <col min="8449" max="8449" width="4.28515625" style="2" customWidth="1"/>
    <col min="8450" max="8450" width="19.28515625" style="2" customWidth="1"/>
    <col min="8451" max="8451" width="22.85546875" style="2" customWidth="1"/>
    <col min="8452" max="8452" width="11.42578125" style="2"/>
    <col min="8453" max="8453" width="12.5703125" style="2" bestFit="1" customWidth="1"/>
    <col min="8454" max="8685" width="11.42578125" style="2"/>
    <col min="8686" max="8686" width="7.85546875" style="2" customWidth="1"/>
    <col min="8687" max="8687" width="15.5703125" style="2" customWidth="1"/>
    <col min="8688" max="8688" width="42.85546875" style="2" customWidth="1"/>
    <col min="8689" max="8689" width="26.140625" style="2" customWidth="1"/>
    <col min="8690" max="8690" width="14.140625" style="2" customWidth="1"/>
    <col min="8691" max="8691" width="10.7109375" style="2" customWidth="1"/>
    <col min="8692" max="8692" width="16.85546875" style="2" customWidth="1"/>
    <col min="8693" max="8693" width="10.7109375" style="2" customWidth="1"/>
    <col min="8694" max="8694" width="18.5703125" style="2" customWidth="1"/>
    <col min="8695" max="8695" width="18.7109375" style="2" customWidth="1"/>
    <col min="8696" max="8697" width="10.7109375" style="2" customWidth="1"/>
    <col min="8698" max="8698" width="22.140625" style="2" customWidth="1"/>
    <col min="8699" max="8700" width="10.7109375" style="2" customWidth="1"/>
    <col min="8701" max="8701" width="19" style="2" customWidth="1"/>
    <col min="8702" max="8702" width="18.28515625" style="2" customWidth="1"/>
    <col min="8703" max="8704" width="17.42578125" style="2" customWidth="1"/>
    <col min="8705" max="8705" width="4.28515625" style="2" customWidth="1"/>
    <col min="8706" max="8706" width="19.28515625" style="2" customWidth="1"/>
    <col min="8707" max="8707" width="22.85546875" style="2" customWidth="1"/>
    <col min="8708" max="8708" width="11.42578125" style="2"/>
    <col min="8709" max="8709" width="12.5703125" style="2" bestFit="1" customWidth="1"/>
    <col min="8710" max="8941" width="11.42578125" style="2"/>
    <col min="8942" max="8942" width="7.85546875" style="2" customWidth="1"/>
    <col min="8943" max="8943" width="15.5703125" style="2" customWidth="1"/>
    <col min="8944" max="8944" width="42.85546875" style="2" customWidth="1"/>
    <col min="8945" max="8945" width="26.140625" style="2" customWidth="1"/>
    <col min="8946" max="8946" width="14.140625" style="2" customWidth="1"/>
    <col min="8947" max="8947" width="10.7109375" style="2" customWidth="1"/>
    <col min="8948" max="8948" width="16.85546875" style="2" customWidth="1"/>
    <col min="8949" max="8949" width="10.7109375" style="2" customWidth="1"/>
    <col min="8950" max="8950" width="18.5703125" style="2" customWidth="1"/>
    <col min="8951" max="8951" width="18.7109375" style="2" customWidth="1"/>
    <col min="8952" max="8953" width="10.7109375" style="2" customWidth="1"/>
    <col min="8954" max="8954" width="22.140625" style="2" customWidth="1"/>
    <col min="8955" max="8956" width="10.7109375" style="2" customWidth="1"/>
    <col min="8957" max="8957" width="19" style="2" customWidth="1"/>
    <col min="8958" max="8958" width="18.28515625" style="2" customWidth="1"/>
    <col min="8959" max="8960" width="17.42578125" style="2" customWidth="1"/>
    <col min="8961" max="8961" width="4.28515625" style="2" customWidth="1"/>
    <col min="8962" max="8962" width="19.28515625" style="2" customWidth="1"/>
    <col min="8963" max="8963" width="22.85546875" style="2" customWidth="1"/>
    <col min="8964" max="8964" width="11.42578125" style="2"/>
    <col min="8965" max="8965" width="12.5703125" style="2" bestFit="1" customWidth="1"/>
    <col min="8966" max="9197" width="11.42578125" style="2"/>
    <col min="9198" max="9198" width="7.85546875" style="2" customWidth="1"/>
    <col min="9199" max="9199" width="15.5703125" style="2" customWidth="1"/>
    <col min="9200" max="9200" width="42.85546875" style="2" customWidth="1"/>
    <col min="9201" max="9201" width="26.140625" style="2" customWidth="1"/>
    <col min="9202" max="9202" width="14.140625" style="2" customWidth="1"/>
    <col min="9203" max="9203" width="10.7109375" style="2" customWidth="1"/>
    <col min="9204" max="9204" width="16.85546875" style="2" customWidth="1"/>
    <col min="9205" max="9205" width="10.7109375" style="2" customWidth="1"/>
    <col min="9206" max="9206" width="18.5703125" style="2" customWidth="1"/>
    <col min="9207" max="9207" width="18.7109375" style="2" customWidth="1"/>
    <col min="9208" max="9209" width="10.7109375" style="2" customWidth="1"/>
    <col min="9210" max="9210" width="22.140625" style="2" customWidth="1"/>
    <col min="9211" max="9212" width="10.7109375" style="2" customWidth="1"/>
    <col min="9213" max="9213" width="19" style="2" customWidth="1"/>
    <col min="9214" max="9214" width="18.28515625" style="2" customWidth="1"/>
    <col min="9215" max="9216" width="17.42578125" style="2" customWidth="1"/>
    <col min="9217" max="9217" width="4.28515625" style="2" customWidth="1"/>
    <col min="9218" max="9218" width="19.28515625" style="2" customWidth="1"/>
    <col min="9219" max="9219" width="22.85546875" style="2" customWidth="1"/>
    <col min="9220" max="9220" width="11.42578125" style="2"/>
    <col min="9221" max="9221" width="12.5703125" style="2" bestFit="1" customWidth="1"/>
    <col min="9222" max="9453" width="11.42578125" style="2"/>
    <col min="9454" max="9454" width="7.85546875" style="2" customWidth="1"/>
    <col min="9455" max="9455" width="15.5703125" style="2" customWidth="1"/>
    <col min="9456" max="9456" width="42.85546875" style="2" customWidth="1"/>
    <col min="9457" max="9457" width="26.140625" style="2" customWidth="1"/>
    <col min="9458" max="9458" width="14.140625" style="2" customWidth="1"/>
    <col min="9459" max="9459" width="10.7109375" style="2" customWidth="1"/>
    <col min="9460" max="9460" width="16.85546875" style="2" customWidth="1"/>
    <col min="9461" max="9461" width="10.7109375" style="2" customWidth="1"/>
    <col min="9462" max="9462" width="18.5703125" style="2" customWidth="1"/>
    <col min="9463" max="9463" width="18.7109375" style="2" customWidth="1"/>
    <col min="9464" max="9465" width="10.7109375" style="2" customWidth="1"/>
    <col min="9466" max="9466" width="22.140625" style="2" customWidth="1"/>
    <col min="9467" max="9468" width="10.7109375" style="2" customWidth="1"/>
    <col min="9469" max="9469" width="19" style="2" customWidth="1"/>
    <col min="9470" max="9470" width="18.28515625" style="2" customWidth="1"/>
    <col min="9471" max="9472" width="17.42578125" style="2" customWidth="1"/>
    <col min="9473" max="9473" width="4.28515625" style="2" customWidth="1"/>
    <col min="9474" max="9474" width="19.28515625" style="2" customWidth="1"/>
    <col min="9475" max="9475" width="22.85546875" style="2" customWidth="1"/>
    <col min="9476" max="9476" width="11.42578125" style="2"/>
    <col min="9477" max="9477" width="12.5703125" style="2" bestFit="1" customWidth="1"/>
    <col min="9478" max="9709" width="11.42578125" style="2"/>
    <col min="9710" max="9710" width="7.85546875" style="2" customWidth="1"/>
    <col min="9711" max="9711" width="15.5703125" style="2" customWidth="1"/>
    <col min="9712" max="9712" width="42.85546875" style="2" customWidth="1"/>
    <col min="9713" max="9713" width="26.140625" style="2" customWidth="1"/>
    <col min="9714" max="9714" width="14.140625" style="2" customWidth="1"/>
    <col min="9715" max="9715" width="10.7109375" style="2" customWidth="1"/>
    <col min="9716" max="9716" width="16.85546875" style="2" customWidth="1"/>
    <col min="9717" max="9717" width="10.7109375" style="2" customWidth="1"/>
    <col min="9718" max="9718" width="18.5703125" style="2" customWidth="1"/>
    <col min="9719" max="9719" width="18.7109375" style="2" customWidth="1"/>
    <col min="9720" max="9721" width="10.7109375" style="2" customWidth="1"/>
    <col min="9722" max="9722" width="22.140625" style="2" customWidth="1"/>
    <col min="9723" max="9724" width="10.7109375" style="2" customWidth="1"/>
    <col min="9725" max="9725" width="19" style="2" customWidth="1"/>
    <col min="9726" max="9726" width="18.28515625" style="2" customWidth="1"/>
    <col min="9727" max="9728" width="17.42578125" style="2" customWidth="1"/>
    <col min="9729" max="9729" width="4.28515625" style="2" customWidth="1"/>
    <col min="9730" max="9730" width="19.28515625" style="2" customWidth="1"/>
    <col min="9731" max="9731" width="22.85546875" style="2" customWidth="1"/>
    <col min="9732" max="9732" width="11.42578125" style="2"/>
    <col min="9733" max="9733" width="12.5703125" style="2" bestFit="1" customWidth="1"/>
    <col min="9734" max="9965" width="11.42578125" style="2"/>
    <col min="9966" max="9966" width="7.85546875" style="2" customWidth="1"/>
    <col min="9967" max="9967" width="15.5703125" style="2" customWidth="1"/>
    <col min="9968" max="9968" width="42.85546875" style="2" customWidth="1"/>
    <col min="9969" max="9969" width="26.140625" style="2" customWidth="1"/>
    <col min="9970" max="9970" width="14.140625" style="2" customWidth="1"/>
    <col min="9971" max="9971" width="10.7109375" style="2" customWidth="1"/>
    <col min="9972" max="9972" width="16.85546875" style="2" customWidth="1"/>
    <col min="9973" max="9973" width="10.7109375" style="2" customWidth="1"/>
    <col min="9974" max="9974" width="18.5703125" style="2" customWidth="1"/>
    <col min="9975" max="9975" width="18.7109375" style="2" customWidth="1"/>
    <col min="9976" max="9977" width="10.7109375" style="2" customWidth="1"/>
    <col min="9978" max="9978" width="22.140625" style="2" customWidth="1"/>
    <col min="9979" max="9980" width="10.7109375" style="2" customWidth="1"/>
    <col min="9981" max="9981" width="19" style="2" customWidth="1"/>
    <col min="9982" max="9982" width="18.28515625" style="2" customWidth="1"/>
    <col min="9983" max="9984" width="17.42578125" style="2" customWidth="1"/>
    <col min="9985" max="9985" width="4.28515625" style="2" customWidth="1"/>
    <col min="9986" max="9986" width="19.28515625" style="2" customWidth="1"/>
    <col min="9987" max="9987" width="22.85546875" style="2" customWidth="1"/>
    <col min="9988" max="9988" width="11.42578125" style="2"/>
    <col min="9989" max="9989" width="12.5703125" style="2" bestFit="1" customWidth="1"/>
    <col min="9990" max="10221" width="11.42578125" style="2"/>
    <col min="10222" max="10222" width="7.85546875" style="2" customWidth="1"/>
    <col min="10223" max="10223" width="15.5703125" style="2" customWidth="1"/>
    <col min="10224" max="10224" width="42.85546875" style="2" customWidth="1"/>
    <col min="10225" max="10225" width="26.140625" style="2" customWidth="1"/>
    <col min="10226" max="10226" width="14.140625" style="2" customWidth="1"/>
    <col min="10227" max="10227" width="10.7109375" style="2" customWidth="1"/>
    <col min="10228" max="10228" width="16.85546875" style="2" customWidth="1"/>
    <col min="10229" max="10229" width="10.7109375" style="2" customWidth="1"/>
    <col min="10230" max="10230" width="18.5703125" style="2" customWidth="1"/>
    <col min="10231" max="10231" width="18.7109375" style="2" customWidth="1"/>
    <col min="10232" max="10233" width="10.7109375" style="2" customWidth="1"/>
    <col min="10234" max="10234" width="22.140625" style="2" customWidth="1"/>
    <col min="10235" max="10236" width="10.7109375" style="2" customWidth="1"/>
    <col min="10237" max="10237" width="19" style="2" customWidth="1"/>
    <col min="10238" max="10238" width="18.28515625" style="2" customWidth="1"/>
    <col min="10239" max="10240" width="17.42578125" style="2" customWidth="1"/>
    <col min="10241" max="10241" width="4.28515625" style="2" customWidth="1"/>
    <col min="10242" max="10242" width="19.28515625" style="2" customWidth="1"/>
    <col min="10243" max="10243" width="22.85546875" style="2" customWidth="1"/>
    <col min="10244" max="10244" width="11.42578125" style="2"/>
    <col min="10245" max="10245" width="12.5703125" style="2" bestFit="1" customWidth="1"/>
    <col min="10246" max="10477" width="11.42578125" style="2"/>
    <col min="10478" max="10478" width="7.85546875" style="2" customWidth="1"/>
    <col min="10479" max="10479" width="15.5703125" style="2" customWidth="1"/>
    <col min="10480" max="10480" width="42.85546875" style="2" customWidth="1"/>
    <col min="10481" max="10481" width="26.140625" style="2" customWidth="1"/>
    <col min="10482" max="10482" width="14.140625" style="2" customWidth="1"/>
    <col min="10483" max="10483" width="10.7109375" style="2" customWidth="1"/>
    <col min="10484" max="10484" width="16.85546875" style="2" customWidth="1"/>
    <col min="10485" max="10485" width="10.7109375" style="2" customWidth="1"/>
    <col min="10486" max="10486" width="18.5703125" style="2" customWidth="1"/>
    <col min="10487" max="10487" width="18.7109375" style="2" customWidth="1"/>
    <col min="10488" max="10489" width="10.7109375" style="2" customWidth="1"/>
    <col min="10490" max="10490" width="22.140625" style="2" customWidth="1"/>
    <col min="10491" max="10492" width="10.7109375" style="2" customWidth="1"/>
    <col min="10493" max="10493" width="19" style="2" customWidth="1"/>
    <col min="10494" max="10494" width="18.28515625" style="2" customWidth="1"/>
    <col min="10495" max="10496" width="17.42578125" style="2" customWidth="1"/>
    <col min="10497" max="10497" width="4.28515625" style="2" customWidth="1"/>
    <col min="10498" max="10498" width="19.28515625" style="2" customWidth="1"/>
    <col min="10499" max="10499" width="22.85546875" style="2" customWidth="1"/>
    <col min="10500" max="10500" width="11.42578125" style="2"/>
    <col min="10501" max="10501" width="12.5703125" style="2" bestFit="1" customWidth="1"/>
    <col min="10502" max="10733" width="11.42578125" style="2"/>
    <col min="10734" max="10734" width="7.85546875" style="2" customWidth="1"/>
    <col min="10735" max="10735" width="15.5703125" style="2" customWidth="1"/>
    <col min="10736" max="10736" width="42.85546875" style="2" customWidth="1"/>
    <col min="10737" max="10737" width="26.140625" style="2" customWidth="1"/>
    <col min="10738" max="10738" width="14.140625" style="2" customWidth="1"/>
    <col min="10739" max="10739" width="10.7109375" style="2" customWidth="1"/>
    <col min="10740" max="10740" width="16.85546875" style="2" customWidth="1"/>
    <col min="10741" max="10741" width="10.7109375" style="2" customWidth="1"/>
    <col min="10742" max="10742" width="18.5703125" style="2" customWidth="1"/>
    <col min="10743" max="10743" width="18.7109375" style="2" customWidth="1"/>
    <col min="10744" max="10745" width="10.7109375" style="2" customWidth="1"/>
    <col min="10746" max="10746" width="22.140625" style="2" customWidth="1"/>
    <col min="10747" max="10748" width="10.7109375" style="2" customWidth="1"/>
    <col min="10749" max="10749" width="19" style="2" customWidth="1"/>
    <col min="10750" max="10750" width="18.28515625" style="2" customWidth="1"/>
    <col min="10751" max="10752" width="17.42578125" style="2" customWidth="1"/>
    <col min="10753" max="10753" width="4.28515625" style="2" customWidth="1"/>
    <col min="10754" max="10754" width="19.28515625" style="2" customWidth="1"/>
    <col min="10755" max="10755" width="22.85546875" style="2" customWidth="1"/>
    <col min="10756" max="10756" width="11.42578125" style="2"/>
    <col min="10757" max="10757" width="12.5703125" style="2" bestFit="1" customWidth="1"/>
    <col min="10758" max="10989" width="11.42578125" style="2"/>
    <col min="10990" max="10990" width="7.85546875" style="2" customWidth="1"/>
    <col min="10991" max="10991" width="15.5703125" style="2" customWidth="1"/>
    <col min="10992" max="10992" width="42.85546875" style="2" customWidth="1"/>
    <col min="10993" max="10993" width="26.140625" style="2" customWidth="1"/>
    <col min="10994" max="10994" width="14.140625" style="2" customWidth="1"/>
    <col min="10995" max="10995" width="10.7109375" style="2" customWidth="1"/>
    <col min="10996" max="10996" width="16.85546875" style="2" customWidth="1"/>
    <col min="10997" max="10997" width="10.7109375" style="2" customWidth="1"/>
    <col min="10998" max="10998" width="18.5703125" style="2" customWidth="1"/>
    <col min="10999" max="10999" width="18.7109375" style="2" customWidth="1"/>
    <col min="11000" max="11001" width="10.7109375" style="2" customWidth="1"/>
    <col min="11002" max="11002" width="22.140625" style="2" customWidth="1"/>
    <col min="11003" max="11004" width="10.7109375" style="2" customWidth="1"/>
    <col min="11005" max="11005" width="19" style="2" customWidth="1"/>
    <col min="11006" max="11006" width="18.28515625" style="2" customWidth="1"/>
    <col min="11007" max="11008" width="17.42578125" style="2" customWidth="1"/>
    <col min="11009" max="11009" width="4.28515625" style="2" customWidth="1"/>
    <col min="11010" max="11010" width="19.28515625" style="2" customWidth="1"/>
    <col min="11011" max="11011" width="22.85546875" style="2" customWidth="1"/>
    <col min="11012" max="11012" width="11.42578125" style="2"/>
    <col min="11013" max="11013" width="12.5703125" style="2" bestFit="1" customWidth="1"/>
    <col min="11014" max="11245" width="11.42578125" style="2"/>
    <col min="11246" max="11246" width="7.85546875" style="2" customWidth="1"/>
    <col min="11247" max="11247" width="15.5703125" style="2" customWidth="1"/>
    <col min="11248" max="11248" width="42.85546875" style="2" customWidth="1"/>
    <col min="11249" max="11249" width="26.140625" style="2" customWidth="1"/>
    <col min="11250" max="11250" width="14.140625" style="2" customWidth="1"/>
    <col min="11251" max="11251" width="10.7109375" style="2" customWidth="1"/>
    <col min="11252" max="11252" width="16.85546875" style="2" customWidth="1"/>
    <col min="11253" max="11253" width="10.7109375" style="2" customWidth="1"/>
    <col min="11254" max="11254" width="18.5703125" style="2" customWidth="1"/>
    <col min="11255" max="11255" width="18.7109375" style="2" customWidth="1"/>
    <col min="11256" max="11257" width="10.7109375" style="2" customWidth="1"/>
    <col min="11258" max="11258" width="22.140625" style="2" customWidth="1"/>
    <col min="11259" max="11260" width="10.7109375" style="2" customWidth="1"/>
    <col min="11261" max="11261" width="19" style="2" customWidth="1"/>
    <col min="11262" max="11262" width="18.28515625" style="2" customWidth="1"/>
    <col min="11263" max="11264" width="17.42578125" style="2" customWidth="1"/>
    <col min="11265" max="11265" width="4.28515625" style="2" customWidth="1"/>
    <col min="11266" max="11266" width="19.28515625" style="2" customWidth="1"/>
    <col min="11267" max="11267" width="22.85546875" style="2" customWidth="1"/>
    <col min="11268" max="11268" width="11.42578125" style="2"/>
    <col min="11269" max="11269" width="12.5703125" style="2" bestFit="1" customWidth="1"/>
    <col min="11270" max="11501" width="11.42578125" style="2"/>
    <col min="11502" max="11502" width="7.85546875" style="2" customWidth="1"/>
    <col min="11503" max="11503" width="15.5703125" style="2" customWidth="1"/>
    <col min="11504" max="11504" width="42.85546875" style="2" customWidth="1"/>
    <col min="11505" max="11505" width="26.140625" style="2" customWidth="1"/>
    <col min="11506" max="11506" width="14.140625" style="2" customWidth="1"/>
    <col min="11507" max="11507" width="10.7109375" style="2" customWidth="1"/>
    <col min="11508" max="11508" width="16.85546875" style="2" customWidth="1"/>
    <col min="11509" max="11509" width="10.7109375" style="2" customWidth="1"/>
    <col min="11510" max="11510" width="18.5703125" style="2" customWidth="1"/>
    <col min="11511" max="11511" width="18.7109375" style="2" customWidth="1"/>
    <col min="11512" max="11513" width="10.7109375" style="2" customWidth="1"/>
    <col min="11514" max="11514" width="22.140625" style="2" customWidth="1"/>
    <col min="11515" max="11516" width="10.7109375" style="2" customWidth="1"/>
    <col min="11517" max="11517" width="19" style="2" customWidth="1"/>
    <col min="11518" max="11518" width="18.28515625" style="2" customWidth="1"/>
    <col min="11519" max="11520" width="17.42578125" style="2" customWidth="1"/>
    <col min="11521" max="11521" width="4.28515625" style="2" customWidth="1"/>
    <col min="11522" max="11522" width="19.28515625" style="2" customWidth="1"/>
    <col min="11523" max="11523" width="22.85546875" style="2" customWidth="1"/>
    <col min="11524" max="11524" width="11.42578125" style="2"/>
    <col min="11525" max="11525" width="12.5703125" style="2" bestFit="1" customWidth="1"/>
    <col min="11526" max="11757" width="11.42578125" style="2"/>
    <col min="11758" max="11758" width="7.85546875" style="2" customWidth="1"/>
    <col min="11759" max="11759" width="15.5703125" style="2" customWidth="1"/>
    <col min="11760" max="11760" width="42.85546875" style="2" customWidth="1"/>
    <col min="11761" max="11761" width="26.140625" style="2" customWidth="1"/>
    <col min="11762" max="11762" width="14.140625" style="2" customWidth="1"/>
    <col min="11763" max="11763" width="10.7109375" style="2" customWidth="1"/>
    <col min="11764" max="11764" width="16.85546875" style="2" customWidth="1"/>
    <col min="11765" max="11765" width="10.7109375" style="2" customWidth="1"/>
    <col min="11766" max="11766" width="18.5703125" style="2" customWidth="1"/>
    <col min="11767" max="11767" width="18.7109375" style="2" customWidth="1"/>
    <col min="11768" max="11769" width="10.7109375" style="2" customWidth="1"/>
    <col min="11770" max="11770" width="22.140625" style="2" customWidth="1"/>
    <col min="11771" max="11772" width="10.7109375" style="2" customWidth="1"/>
    <col min="11773" max="11773" width="19" style="2" customWidth="1"/>
    <col min="11774" max="11774" width="18.28515625" style="2" customWidth="1"/>
    <col min="11775" max="11776" width="17.42578125" style="2" customWidth="1"/>
    <col min="11777" max="11777" width="4.28515625" style="2" customWidth="1"/>
    <col min="11778" max="11778" width="19.28515625" style="2" customWidth="1"/>
    <col min="11779" max="11779" width="22.85546875" style="2" customWidth="1"/>
    <col min="11780" max="11780" width="11.42578125" style="2"/>
    <col min="11781" max="11781" width="12.5703125" style="2" bestFit="1" customWidth="1"/>
    <col min="11782" max="12013" width="11.42578125" style="2"/>
    <col min="12014" max="12014" width="7.85546875" style="2" customWidth="1"/>
    <col min="12015" max="12015" width="15.5703125" style="2" customWidth="1"/>
    <col min="12016" max="12016" width="42.85546875" style="2" customWidth="1"/>
    <col min="12017" max="12017" width="26.140625" style="2" customWidth="1"/>
    <col min="12018" max="12018" width="14.140625" style="2" customWidth="1"/>
    <col min="12019" max="12019" width="10.7109375" style="2" customWidth="1"/>
    <col min="12020" max="12020" width="16.85546875" style="2" customWidth="1"/>
    <col min="12021" max="12021" width="10.7109375" style="2" customWidth="1"/>
    <col min="12022" max="12022" width="18.5703125" style="2" customWidth="1"/>
    <col min="12023" max="12023" width="18.7109375" style="2" customWidth="1"/>
    <col min="12024" max="12025" width="10.7109375" style="2" customWidth="1"/>
    <col min="12026" max="12026" width="22.140625" style="2" customWidth="1"/>
    <col min="12027" max="12028" width="10.7109375" style="2" customWidth="1"/>
    <col min="12029" max="12029" width="19" style="2" customWidth="1"/>
    <col min="12030" max="12030" width="18.28515625" style="2" customWidth="1"/>
    <col min="12031" max="12032" width="17.42578125" style="2" customWidth="1"/>
    <col min="12033" max="12033" width="4.28515625" style="2" customWidth="1"/>
    <col min="12034" max="12034" width="19.28515625" style="2" customWidth="1"/>
    <col min="12035" max="12035" width="22.85546875" style="2" customWidth="1"/>
    <col min="12036" max="12036" width="11.42578125" style="2"/>
    <col min="12037" max="12037" width="12.5703125" style="2" bestFit="1" customWidth="1"/>
    <col min="12038" max="12269" width="11.42578125" style="2"/>
    <col min="12270" max="12270" width="7.85546875" style="2" customWidth="1"/>
    <col min="12271" max="12271" width="15.5703125" style="2" customWidth="1"/>
    <col min="12272" max="12272" width="42.85546875" style="2" customWidth="1"/>
    <col min="12273" max="12273" width="26.140625" style="2" customWidth="1"/>
    <col min="12274" max="12274" width="14.140625" style="2" customWidth="1"/>
    <col min="12275" max="12275" width="10.7109375" style="2" customWidth="1"/>
    <col min="12276" max="12276" width="16.85546875" style="2" customWidth="1"/>
    <col min="12277" max="12277" width="10.7109375" style="2" customWidth="1"/>
    <col min="12278" max="12278" width="18.5703125" style="2" customWidth="1"/>
    <col min="12279" max="12279" width="18.7109375" style="2" customWidth="1"/>
    <col min="12280" max="12281" width="10.7109375" style="2" customWidth="1"/>
    <col min="12282" max="12282" width="22.140625" style="2" customWidth="1"/>
    <col min="12283" max="12284" width="10.7109375" style="2" customWidth="1"/>
    <col min="12285" max="12285" width="19" style="2" customWidth="1"/>
    <col min="12286" max="12286" width="18.28515625" style="2" customWidth="1"/>
    <col min="12287" max="12288" width="17.42578125" style="2" customWidth="1"/>
    <col min="12289" max="12289" width="4.28515625" style="2" customWidth="1"/>
    <col min="12290" max="12290" width="19.28515625" style="2" customWidth="1"/>
    <col min="12291" max="12291" width="22.85546875" style="2" customWidth="1"/>
    <col min="12292" max="12292" width="11.42578125" style="2"/>
    <col min="12293" max="12293" width="12.5703125" style="2" bestFit="1" customWidth="1"/>
    <col min="12294" max="12525" width="11.42578125" style="2"/>
    <col min="12526" max="12526" width="7.85546875" style="2" customWidth="1"/>
    <col min="12527" max="12527" width="15.5703125" style="2" customWidth="1"/>
    <col min="12528" max="12528" width="42.85546875" style="2" customWidth="1"/>
    <col min="12529" max="12529" width="26.140625" style="2" customWidth="1"/>
    <col min="12530" max="12530" width="14.140625" style="2" customWidth="1"/>
    <col min="12531" max="12531" width="10.7109375" style="2" customWidth="1"/>
    <col min="12532" max="12532" width="16.85546875" style="2" customWidth="1"/>
    <col min="12533" max="12533" width="10.7109375" style="2" customWidth="1"/>
    <col min="12534" max="12534" width="18.5703125" style="2" customWidth="1"/>
    <col min="12535" max="12535" width="18.7109375" style="2" customWidth="1"/>
    <col min="12536" max="12537" width="10.7109375" style="2" customWidth="1"/>
    <col min="12538" max="12538" width="22.140625" style="2" customWidth="1"/>
    <col min="12539" max="12540" width="10.7109375" style="2" customWidth="1"/>
    <col min="12541" max="12541" width="19" style="2" customWidth="1"/>
    <col min="12542" max="12542" width="18.28515625" style="2" customWidth="1"/>
    <col min="12543" max="12544" width="17.42578125" style="2" customWidth="1"/>
    <col min="12545" max="12545" width="4.28515625" style="2" customWidth="1"/>
    <col min="12546" max="12546" width="19.28515625" style="2" customWidth="1"/>
    <col min="12547" max="12547" width="22.85546875" style="2" customWidth="1"/>
    <col min="12548" max="12548" width="11.42578125" style="2"/>
    <col min="12549" max="12549" width="12.5703125" style="2" bestFit="1" customWidth="1"/>
    <col min="12550" max="12781" width="11.42578125" style="2"/>
    <col min="12782" max="12782" width="7.85546875" style="2" customWidth="1"/>
    <col min="12783" max="12783" width="15.5703125" style="2" customWidth="1"/>
    <col min="12784" max="12784" width="42.85546875" style="2" customWidth="1"/>
    <col min="12785" max="12785" width="26.140625" style="2" customWidth="1"/>
    <col min="12786" max="12786" width="14.140625" style="2" customWidth="1"/>
    <col min="12787" max="12787" width="10.7109375" style="2" customWidth="1"/>
    <col min="12788" max="12788" width="16.85546875" style="2" customWidth="1"/>
    <col min="12789" max="12789" width="10.7109375" style="2" customWidth="1"/>
    <col min="12790" max="12790" width="18.5703125" style="2" customWidth="1"/>
    <col min="12791" max="12791" width="18.7109375" style="2" customWidth="1"/>
    <col min="12792" max="12793" width="10.7109375" style="2" customWidth="1"/>
    <col min="12794" max="12794" width="22.140625" style="2" customWidth="1"/>
    <col min="12795" max="12796" width="10.7109375" style="2" customWidth="1"/>
    <col min="12797" max="12797" width="19" style="2" customWidth="1"/>
    <col min="12798" max="12798" width="18.28515625" style="2" customWidth="1"/>
    <col min="12799" max="12800" width="17.42578125" style="2" customWidth="1"/>
    <col min="12801" max="12801" width="4.28515625" style="2" customWidth="1"/>
    <col min="12802" max="12802" width="19.28515625" style="2" customWidth="1"/>
    <col min="12803" max="12803" width="22.85546875" style="2" customWidth="1"/>
    <col min="12804" max="12804" width="11.42578125" style="2"/>
    <col min="12805" max="12805" width="12.5703125" style="2" bestFit="1" customWidth="1"/>
    <col min="12806" max="13037" width="11.42578125" style="2"/>
    <col min="13038" max="13038" width="7.85546875" style="2" customWidth="1"/>
    <col min="13039" max="13039" width="15.5703125" style="2" customWidth="1"/>
    <col min="13040" max="13040" width="42.85546875" style="2" customWidth="1"/>
    <col min="13041" max="13041" width="26.140625" style="2" customWidth="1"/>
    <col min="13042" max="13042" width="14.140625" style="2" customWidth="1"/>
    <col min="13043" max="13043" width="10.7109375" style="2" customWidth="1"/>
    <col min="13044" max="13044" width="16.85546875" style="2" customWidth="1"/>
    <col min="13045" max="13045" width="10.7109375" style="2" customWidth="1"/>
    <col min="13046" max="13046" width="18.5703125" style="2" customWidth="1"/>
    <col min="13047" max="13047" width="18.7109375" style="2" customWidth="1"/>
    <col min="13048" max="13049" width="10.7109375" style="2" customWidth="1"/>
    <col min="13050" max="13050" width="22.140625" style="2" customWidth="1"/>
    <col min="13051" max="13052" width="10.7109375" style="2" customWidth="1"/>
    <col min="13053" max="13053" width="19" style="2" customWidth="1"/>
    <col min="13054" max="13054" width="18.28515625" style="2" customWidth="1"/>
    <col min="13055" max="13056" width="17.42578125" style="2" customWidth="1"/>
    <col min="13057" max="13057" width="4.28515625" style="2" customWidth="1"/>
    <col min="13058" max="13058" width="19.28515625" style="2" customWidth="1"/>
    <col min="13059" max="13059" width="22.85546875" style="2" customWidth="1"/>
    <col min="13060" max="13060" width="11.42578125" style="2"/>
    <col min="13061" max="13061" width="12.5703125" style="2" bestFit="1" customWidth="1"/>
    <col min="13062" max="13293" width="11.42578125" style="2"/>
    <col min="13294" max="13294" width="7.85546875" style="2" customWidth="1"/>
    <col min="13295" max="13295" width="15.5703125" style="2" customWidth="1"/>
    <col min="13296" max="13296" width="42.85546875" style="2" customWidth="1"/>
    <col min="13297" max="13297" width="26.140625" style="2" customWidth="1"/>
    <col min="13298" max="13298" width="14.140625" style="2" customWidth="1"/>
    <col min="13299" max="13299" width="10.7109375" style="2" customWidth="1"/>
    <col min="13300" max="13300" width="16.85546875" style="2" customWidth="1"/>
    <col min="13301" max="13301" width="10.7109375" style="2" customWidth="1"/>
    <col min="13302" max="13302" width="18.5703125" style="2" customWidth="1"/>
    <col min="13303" max="13303" width="18.7109375" style="2" customWidth="1"/>
    <col min="13304" max="13305" width="10.7109375" style="2" customWidth="1"/>
    <col min="13306" max="13306" width="22.140625" style="2" customWidth="1"/>
    <col min="13307" max="13308" width="10.7109375" style="2" customWidth="1"/>
    <col min="13309" max="13309" width="19" style="2" customWidth="1"/>
    <col min="13310" max="13310" width="18.28515625" style="2" customWidth="1"/>
    <col min="13311" max="13312" width="17.42578125" style="2" customWidth="1"/>
    <col min="13313" max="13313" width="4.28515625" style="2" customWidth="1"/>
    <col min="13314" max="13314" width="19.28515625" style="2" customWidth="1"/>
    <col min="13315" max="13315" width="22.85546875" style="2" customWidth="1"/>
    <col min="13316" max="13316" width="11.42578125" style="2"/>
    <col min="13317" max="13317" width="12.5703125" style="2" bestFit="1" customWidth="1"/>
    <col min="13318" max="13549" width="11.42578125" style="2"/>
    <col min="13550" max="13550" width="7.85546875" style="2" customWidth="1"/>
    <col min="13551" max="13551" width="15.5703125" style="2" customWidth="1"/>
    <col min="13552" max="13552" width="42.85546875" style="2" customWidth="1"/>
    <col min="13553" max="13553" width="26.140625" style="2" customWidth="1"/>
    <col min="13554" max="13554" width="14.140625" style="2" customWidth="1"/>
    <col min="13555" max="13555" width="10.7109375" style="2" customWidth="1"/>
    <col min="13556" max="13556" width="16.85546875" style="2" customWidth="1"/>
    <col min="13557" max="13557" width="10.7109375" style="2" customWidth="1"/>
    <col min="13558" max="13558" width="18.5703125" style="2" customWidth="1"/>
    <col min="13559" max="13559" width="18.7109375" style="2" customWidth="1"/>
    <col min="13560" max="13561" width="10.7109375" style="2" customWidth="1"/>
    <col min="13562" max="13562" width="22.140625" style="2" customWidth="1"/>
    <col min="13563" max="13564" width="10.7109375" style="2" customWidth="1"/>
    <col min="13565" max="13565" width="19" style="2" customWidth="1"/>
    <col min="13566" max="13566" width="18.28515625" style="2" customWidth="1"/>
    <col min="13567" max="13568" width="17.42578125" style="2" customWidth="1"/>
    <col min="13569" max="13569" width="4.28515625" style="2" customWidth="1"/>
    <col min="13570" max="13570" width="19.28515625" style="2" customWidth="1"/>
    <col min="13571" max="13571" width="22.85546875" style="2" customWidth="1"/>
    <col min="13572" max="13572" width="11.42578125" style="2"/>
    <col min="13573" max="13573" width="12.5703125" style="2" bestFit="1" customWidth="1"/>
    <col min="13574" max="13805" width="11.42578125" style="2"/>
    <col min="13806" max="13806" width="7.85546875" style="2" customWidth="1"/>
    <col min="13807" max="13807" width="15.5703125" style="2" customWidth="1"/>
    <col min="13808" max="13808" width="42.85546875" style="2" customWidth="1"/>
    <col min="13809" max="13809" width="26.140625" style="2" customWidth="1"/>
    <col min="13810" max="13810" width="14.140625" style="2" customWidth="1"/>
    <col min="13811" max="13811" width="10.7109375" style="2" customWidth="1"/>
    <col min="13812" max="13812" width="16.85546875" style="2" customWidth="1"/>
    <col min="13813" max="13813" width="10.7109375" style="2" customWidth="1"/>
    <col min="13814" max="13814" width="18.5703125" style="2" customWidth="1"/>
    <col min="13815" max="13815" width="18.7109375" style="2" customWidth="1"/>
    <col min="13816" max="13817" width="10.7109375" style="2" customWidth="1"/>
    <col min="13818" max="13818" width="22.140625" style="2" customWidth="1"/>
    <col min="13819" max="13820" width="10.7109375" style="2" customWidth="1"/>
    <col min="13821" max="13821" width="19" style="2" customWidth="1"/>
    <col min="13822" max="13822" width="18.28515625" style="2" customWidth="1"/>
    <col min="13823" max="13824" width="17.42578125" style="2" customWidth="1"/>
    <col min="13825" max="13825" width="4.28515625" style="2" customWidth="1"/>
    <col min="13826" max="13826" width="19.28515625" style="2" customWidth="1"/>
    <col min="13827" max="13827" width="22.85546875" style="2" customWidth="1"/>
    <col min="13828" max="13828" width="11.42578125" style="2"/>
    <col min="13829" max="13829" width="12.5703125" style="2" bestFit="1" customWidth="1"/>
    <col min="13830" max="14061" width="11.42578125" style="2"/>
    <col min="14062" max="14062" width="7.85546875" style="2" customWidth="1"/>
    <col min="14063" max="14063" width="15.5703125" style="2" customWidth="1"/>
    <col min="14064" max="14064" width="42.85546875" style="2" customWidth="1"/>
    <col min="14065" max="14065" width="26.140625" style="2" customWidth="1"/>
    <col min="14066" max="14066" width="14.140625" style="2" customWidth="1"/>
    <col min="14067" max="14067" width="10.7109375" style="2" customWidth="1"/>
    <col min="14068" max="14068" width="16.85546875" style="2" customWidth="1"/>
    <col min="14069" max="14069" width="10.7109375" style="2" customWidth="1"/>
    <col min="14070" max="14070" width="18.5703125" style="2" customWidth="1"/>
    <col min="14071" max="14071" width="18.7109375" style="2" customWidth="1"/>
    <col min="14072" max="14073" width="10.7109375" style="2" customWidth="1"/>
    <col min="14074" max="14074" width="22.140625" style="2" customWidth="1"/>
    <col min="14075" max="14076" width="10.7109375" style="2" customWidth="1"/>
    <col min="14077" max="14077" width="19" style="2" customWidth="1"/>
    <col min="14078" max="14078" width="18.28515625" style="2" customWidth="1"/>
    <col min="14079" max="14080" width="17.42578125" style="2" customWidth="1"/>
    <col min="14081" max="14081" width="4.28515625" style="2" customWidth="1"/>
    <col min="14082" max="14082" width="19.28515625" style="2" customWidth="1"/>
    <col min="14083" max="14083" width="22.85546875" style="2" customWidth="1"/>
    <col min="14084" max="14084" width="11.42578125" style="2"/>
    <col min="14085" max="14085" width="12.5703125" style="2" bestFit="1" customWidth="1"/>
    <col min="14086" max="14317" width="11.42578125" style="2"/>
    <col min="14318" max="14318" width="7.85546875" style="2" customWidth="1"/>
    <col min="14319" max="14319" width="15.5703125" style="2" customWidth="1"/>
    <col min="14320" max="14320" width="42.85546875" style="2" customWidth="1"/>
    <col min="14321" max="14321" width="26.140625" style="2" customWidth="1"/>
    <col min="14322" max="14322" width="14.140625" style="2" customWidth="1"/>
    <col min="14323" max="14323" width="10.7109375" style="2" customWidth="1"/>
    <col min="14324" max="14324" width="16.85546875" style="2" customWidth="1"/>
    <col min="14325" max="14325" width="10.7109375" style="2" customWidth="1"/>
    <col min="14326" max="14326" width="18.5703125" style="2" customWidth="1"/>
    <col min="14327" max="14327" width="18.7109375" style="2" customWidth="1"/>
    <col min="14328" max="14329" width="10.7109375" style="2" customWidth="1"/>
    <col min="14330" max="14330" width="22.140625" style="2" customWidth="1"/>
    <col min="14331" max="14332" width="10.7109375" style="2" customWidth="1"/>
    <col min="14333" max="14333" width="19" style="2" customWidth="1"/>
    <col min="14334" max="14334" width="18.28515625" style="2" customWidth="1"/>
    <col min="14335" max="14336" width="17.42578125" style="2" customWidth="1"/>
    <col min="14337" max="14337" width="4.28515625" style="2" customWidth="1"/>
    <col min="14338" max="14338" width="19.28515625" style="2" customWidth="1"/>
    <col min="14339" max="14339" width="22.85546875" style="2" customWidth="1"/>
    <col min="14340" max="14340" width="11.42578125" style="2"/>
    <col min="14341" max="14341" width="12.5703125" style="2" bestFit="1" customWidth="1"/>
    <col min="14342" max="14573" width="11.42578125" style="2"/>
    <col min="14574" max="14574" width="7.85546875" style="2" customWidth="1"/>
    <col min="14575" max="14575" width="15.5703125" style="2" customWidth="1"/>
    <col min="14576" max="14576" width="42.85546875" style="2" customWidth="1"/>
    <col min="14577" max="14577" width="26.140625" style="2" customWidth="1"/>
    <col min="14578" max="14578" width="14.140625" style="2" customWidth="1"/>
    <col min="14579" max="14579" width="10.7109375" style="2" customWidth="1"/>
    <col min="14580" max="14580" width="16.85546875" style="2" customWidth="1"/>
    <col min="14581" max="14581" width="10.7109375" style="2" customWidth="1"/>
    <col min="14582" max="14582" width="18.5703125" style="2" customWidth="1"/>
    <col min="14583" max="14583" width="18.7109375" style="2" customWidth="1"/>
    <col min="14584" max="14585" width="10.7109375" style="2" customWidth="1"/>
    <col min="14586" max="14586" width="22.140625" style="2" customWidth="1"/>
    <col min="14587" max="14588" width="10.7109375" style="2" customWidth="1"/>
    <col min="14589" max="14589" width="19" style="2" customWidth="1"/>
    <col min="14590" max="14590" width="18.28515625" style="2" customWidth="1"/>
    <col min="14591" max="14592" width="17.42578125" style="2" customWidth="1"/>
    <col min="14593" max="14593" width="4.28515625" style="2" customWidth="1"/>
    <col min="14594" max="14594" width="19.28515625" style="2" customWidth="1"/>
    <col min="14595" max="14595" width="22.85546875" style="2" customWidth="1"/>
    <col min="14596" max="14596" width="11.42578125" style="2"/>
    <col min="14597" max="14597" width="12.5703125" style="2" bestFit="1" customWidth="1"/>
    <col min="14598" max="14829" width="11.42578125" style="2"/>
    <col min="14830" max="14830" width="7.85546875" style="2" customWidth="1"/>
    <col min="14831" max="14831" width="15.5703125" style="2" customWidth="1"/>
    <col min="14832" max="14832" width="42.85546875" style="2" customWidth="1"/>
    <col min="14833" max="14833" width="26.140625" style="2" customWidth="1"/>
    <col min="14834" max="14834" width="14.140625" style="2" customWidth="1"/>
    <col min="14835" max="14835" width="10.7109375" style="2" customWidth="1"/>
    <col min="14836" max="14836" width="16.85546875" style="2" customWidth="1"/>
    <col min="14837" max="14837" width="10.7109375" style="2" customWidth="1"/>
    <col min="14838" max="14838" width="18.5703125" style="2" customWidth="1"/>
    <col min="14839" max="14839" width="18.7109375" style="2" customWidth="1"/>
    <col min="14840" max="14841" width="10.7109375" style="2" customWidth="1"/>
    <col min="14842" max="14842" width="22.140625" style="2" customWidth="1"/>
    <col min="14843" max="14844" width="10.7109375" style="2" customWidth="1"/>
    <col min="14845" max="14845" width="19" style="2" customWidth="1"/>
    <col min="14846" max="14846" width="18.28515625" style="2" customWidth="1"/>
    <col min="14847" max="14848" width="17.42578125" style="2" customWidth="1"/>
    <col min="14849" max="14849" width="4.28515625" style="2" customWidth="1"/>
    <col min="14850" max="14850" width="19.28515625" style="2" customWidth="1"/>
    <col min="14851" max="14851" width="22.85546875" style="2" customWidth="1"/>
    <col min="14852" max="14852" width="11.42578125" style="2"/>
    <col min="14853" max="14853" width="12.5703125" style="2" bestFit="1" customWidth="1"/>
    <col min="14854" max="15085" width="11.42578125" style="2"/>
    <col min="15086" max="15086" width="7.85546875" style="2" customWidth="1"/>
    <col min="15087" max="15087" width="15.5703125" style="2" customWidth="1"/>
    <col min="15088" max="15088" width="42.85546875" style="2" customWidth="1"/>
    <col min="15089" max="15089" width="26.140625" style="2" customWidth="1"/>
    <col min="15090" max="15090" width="14.140625" style="2" customWidth="1"/>
    <col min="15091" max="15091" width="10.7109375" style="2" customWidth="1"/>
    <col min="15092" max="15092" width="16.85546875" style="2" customWidth="1"/>
    <col min="15093" max="15093" width="10.7109375" style="2" customWidth="1"/>
    <col min="15094" max="15094" width="18.5703125" style="2" customWidth="1"/>
    <col min="15095" max="15095" width="18.7109375" style="2" customWidth="1"/>
    <col min="15096" max="15097" width="10.7109375" style="2" customWidth="1"/>
    <col min="15098" max="15098" width="22.140625" style="2" customWidth="1"/>
    <col min="15099" max="15100" width="10.7109375" style="2" customWidth="1"/>
    <col min="15101" max="15101" width="19" style="2" customWidth="1"/>
    <col min="15102" max="15102" width="18.28515625" style="2" customWidth="1"/>
    <col min="15103" max="15104" width="17.42578125" style="2" customWidth="1"/>
    <col min="15105" max="15105" width="4.28515625" style="2" customWidth="1"/>
    <col min="15106" max="15106" width="19.28515625" style="2" customWidth="1"/>
    <col min="15107" max="15107" width="22.85546875" style="2" customWidth="1"/>
    <col min="15108" max="15108" width="11.42578125" style="2"/>
    <col min="15109" max="15109" width="12.5703125" style="2" bestFit="1" customWidth="1"/>
    <col min="15110" max="15341" width="11.42578125" style="2"/>
    <col min="15342" max="15342" width="7.85546875" style="2" customWidth="1"/>
    <col min="15343" max="15343" width="15.5703125" style="2" customWidth="1"/>
    <col min="15344" max="15344" width="42.85546875" style="2" customWidth="1"/>
    <col min="15345" max="15345" width="26.140625" style="2" customWidth="1"/>
    <col min="15346" max="15346" width="14.140625" style="2" customWidth="1"/>
    <col min="15347" max="15347" width="10.7109375" style="2" customWidth="1"/>
    <col min="15348" max="15348" width="16.85546875" style="2" customWidth="1"/>
    <col min="15349" max="15349" width="10.7109375" style="2" customWidth="1"/>
    <col min="15350" max="15350" width="18.5703125" style="2" customWidth="1"/>
    <col min="15351" max="15351" width="18.7109375" style="2" customWidth="1"/>
    <col min="15352" max="15353" width="10.7109375" style="2" customWidth="1"/>
    <col min="15354" max="15354" width="22.140625" style="2" customWidth="1"/>
    <col min="15355" max="15356" width="10.7109375" style="2" customWidth="1"/>
    <col min="15357" max="15357" width="19" style="2" customWidth="1"/>
    <col min="15358" max="15358" width="18.28515625" style="2" customWidth="1"/>
    <col min="15359" max="15360" width="17.42578125" style="2" customWidth="1"/>
    <col min="15361" max="15361" width="4.28515625" style="2" customWidth="1"/>
    <col min="15362" max="15362" width="19.28515625" style="2" customWidth="1"/>
    <col min="15363" max="15363" width="22.85546875" style="2" customWidth="1"/>
    <col min="15364" max="15364" width="11.42578125" style="2"/>
    <col min="15365" max="15365" width="12.5703125" style="2" bestFit="1" customWidth="1"/>
    <col min="15366" max="15597" width="11.42578125" style="2"/>
    <col min="15598" max="15598" width="7.85546875" style="2" customWidth="1"/>
    <col min="15599" max="15599" width="15.5703125" style="2" customWidth="1"/>
    <col min="15600" max="15600" width="42.85546875" style="2" customWidth="1"/>
    <col min="15601" max="15601" width="26.140625" style="2" customWidth="1"/>
    <col min="15602" max="15602" width="14.140625" style="2" customWidth="1"/>
    <col min="15603" max="15603" width="10.7109375" style="2" customWidth="1"/>
    <col min="15604" max="15604" width="16.85546875" style="2" customWidth="1"/>
    <col min="15605" max="15605" width="10.7109375" style="2" customWidth="1"/>
    <col min="15606" max="15606" width="18.5703125" style="2" customWidth="1"/>
    <col min="15607" max="15607" width="18.7109375" style="2" customWidth="1"/>
    <col min="15608" max="15609" width="10.7109375" style="2" customWidth="1"/>
    <col min="15610" max="15610" width="22.140625" style="2" customWidth="1"/>
    <col min="15611" max="15612" width="10.7109375" style="2" customWidth="1"/>
    <col min="15613" max="15613" width="19" style="2" customWidth="1"/>
    <col min="15614" max="15614" width="18.28515625" style="2" customWidth="1"/>
    <col min="15615" max="15616" width="17.42578125" style="2" customWidth="1"/>
    <col min="15617" max="15617" width="4.28515625" style="2" customWidth="1"/>
    <col min="15618" max="15618" width="19.28515625" style="2" customWidth="1"/>
    <col min="15619" max="15619" width="22.85546875" style="2" customWidth="1"/>
    <col min="15620" max="15620" width="11.42578125" style="2"/>
    <col min="15621" max="15621" width="12.5703125" style="2" bestFit="1" customWidth="1"/>
    <col min="15622" max="15853" width="11.42578125" style="2"/>
    <col min="15854" max="15854" width="7.85546875" style="2" customWidth="1"/>
    <col min="15855" max="15855" width="15.5703125" style="2" customWidth="1"/>
    <col min="15856" max="15856" width="42.85546875" style="2" customWidth="1"/>
    <col min="15857" max="15857" width="26.140625" style="2" customWidth="1"/>
    <col min="15858" max="15858" width="14.140625" style="2" customWidth="1"/>
    <col min="15859" max="15859" width="10.7109375" style="2" customWidth="1"/>
    <col min="15860" max="15860" width="16.85546875" style="2" customWidth="1"/>
    <col min="15861" max="15861" width="10.7109375" style="2" customWidth="1"/>
    <col min="15862" max="15862" width="18.5703125" style="2" customWidth="1"/>
    <col min="15863" max="15863" width="18.7109375" style="2" customWidth="1"/>
    <col min="15864" max="15865" width="10.7109375" style="2" customWidth="1"/>
    <col min="15866" max="15866" width="22.140625" style="2" customWidth="1"/>
    <col min="15867" max="15868" width="10.7109375" style="2" customWidth="1"/>
    <col min="15869" max="15869" width="19" style="2" customWidth="1"/>
    <col min="15870" max="15870" width="18.28515625" style="2" customWidth="1"/>
    <col min="15871" max="15872" width="17.42578125" style="2" customWidth="1"/>
    <col min="15873" max="15873" width="4.28515625" style="2" customWidth="1"/>
    <col min="15874" max="15874" width="19.28515625" style="2" customWidth="1"/>
    <col min="15875" max="15875" width="22.85546875" style="2" customWidth="1"/>
    <col min="15876" max="15876" width="11.42578125" style="2"/>
    <col min="15877" max="15877" width="12.5703125" style="2" bestFit="1" customWidth="1"/>
    <col min="15878" max="16109" width="11.42578125" style="2"/>
    <col min="16110" max="16110" width="7.85546875" style="2" customWidth="1"/>
    <col min="16111" max="16111" width="15.5703125" style="2" customWidth="1"/>
    <col min="16112" max="16112" width="42.85546875" style="2" customWidth="1"/>
    <col min="16113" max="16113" width="26.140625" style="2" customWidth="1"/>
    <col min="16114" max="16114" width="14.140625" style="2" customWidth="1"/>
    <col min="16115" max="16115" width="10.7109375" style="2" customWidth="1"/>
    <col min="16116" max="16116" width="16.85546875" style="2" customWidth="1"/>
    <col min="16117" max="16117" width="10.7109375" style="2" customWidth="1"/>
    <col min="16118" max="16118" width="18.5703125" style="2" customWidth="1"/>
    <col min="16119" max="16119" width="18.7109375" style="2" customWidth="1"/>
    <col min="16120" max="16121" width="10.7109375" style="2" customWidth="1"/>
    <col min="16122" max="16122" width="22.140625" style="2" customWidth="1"/>
    <col min="16123" max="16124" width="10.7109375" style="2" customWidth="1"/>
    <col min="16125" max="16125" width="19" style="2" customWidth="1"/>
    <col min="16126" max="16126" width="18.28515625" style="2" customWidth="1"/>
    <col min="16127" max="16128" width="17.42578125" style="2" customWidth="1"/>
    <col min="16129" max="16129" width="4.28515625" style="2" customWidth="1"/>
    <col min="16130" max="16130" width="19.28515625" style="2" customWidth="1"/>
    <col min="16131" max="16131" width="22.85546875" style="2" customWidth="1"/>
    <col min="16132" max="16132" width="11.42578125" style="2"/>
    <col min="16133" max="16133" width="12.5703125" style="2" bestFit="1" customWidth="1"/>
    <col min="16134" max="16384" width="11.42578125" style="2"/>
  </cols>
  <sheetData>
    <row r="1" spans="1:19" s="11" customFormat="1" ht="26.25" x14ac:dyDescent="0.4">
      <c r="A1" s="9" t="s">
        <v>0</v>
      </c>
      <c r="B1" s="9"/>
      <c r="C1" s="10"/>
      <c r="D1" s="10"/>
      <c r="E1" s="10"/>
      <c r="F1" s="10"/>
      <c r="G1" s="10"/>
      <c r="H1" s="10"/>
      <c r="I1" s="10"/>
      <c r="J1" s="10"/>
      <c r="K1" s="10"/>
      <c r="L1" s="10"/>
      <c r="M1" s="10"/>
      <c r="N1" s="10"/>
      <c r="O1" s="10"/>
      <c r="P1" s="10"/>
      <c r="Q1" s="10"/>
      <c r="R1" s="10"/>
      <c r="S1" s="10"/>
    </row>
    <row r="2" spans="1:19" s="11" customFormat="1" ht="33.75" x14ac:dyDescent="0.5">
      <c r="A2" s="9" t="s">
        <v>1</v>
      </c>
      <c r="B2" s="9"/>
      <c r="C2" s="10"/>
      <c r="D2" s="10"/>
      <c r="E2" s="143" t="s">
        <v>2</v>
      </c>
      <c r="F2" s="143"/>
      <c r="G2" s="143"/>
      <c r="H2" s="143"/>
      <c r="I2" s="143"/>
      <c r="J2" s="143"/>
      <c r="K2" s="143"/>
      <c r="L2" s="143"/>
      <c r="M2" s="143"/>
      <c r="N2" s="10"/>
      <c r="O2" s="10"/>
      <c r="P2" s="10"/>
      <c r="Q2" s="10"/>
      <c r="R2" s="10"/>
      <c r="S2" s="10"/>
    </row>
    <row r="3" spans="1:19" s="11" customFormat="1" ht="26.25" x14ac:dyDescent="0.4">
      <c r="A3" s="10"/>
      <c r="B3" s="10"/>
      <c r="C3" s="10"/>
      <c r="D3" s="10"/>
      <c r="E3" s="10"/>
      <c r="F3" s="10"/>
      <c r="G3" s="10"/>
      <c r="H3" s="10"/>
      <c r="I3" s="10"/>
      <c r="J3" s="10"/>
      <c r="K3" s="10"/>
      <c r="L3" s="10"/>
      <c r="M3" s="10"/>
      <c r="N3" s="12"/>
      <c r="O3" s="12"/>
      <c r="P3" s="12"/>
      <c r="Q3" s="12"/>
      <c r="R3" s="12"/>
      <c r="S3" s="12"/>
    </row>
    <row r="4" spans="1:19" s="11" customFormat="1" ht="26.25" x14ac:dyDescent="0.4">
      <c r="A4" s="9"/>
      <c r="B4" s="9"/>
      <c r="C4" s="10"/>
      <c r="D4" s="10"/>
      <c r="E4" s="10"/>
      <c r="F4" s="10"/>
      <c r="G4" s="10"/>
      <c r="H4" s="10"/>
      <c r="I4" s="10"/>
      <c r="J4" s="10"/>
      <c r="K4" s="10"/>
      <c r="L4" s="10"/>
      <c r="M4" s="10"/>
      <c r="N4" s="10"/>
      <c r="O4" s="10"/>
      <c r="P4" s="10"/>
      <c r="Q4" s="10"/>
      <c r="R4" s="10"/>
      <c r="S4" s="10"/>
    </row>
    <row r="5" spans="1:19" s="11" customFormat="1" ht="30" x14ac:dyDescent="0.4">
      <c r="A5" s="10"/>
      <c r="B5" s="10"/>
      <c r="C5" s="10"/>
      <c r="D5" s="144" t="s">
        <v>72</v>
      </c>
      <c r="E5" s="144"/>
      <c r="F5" s="144"/>
      <c r="G5" s="144"/>
      <c r="H5" s="144"/>
      <c r="I5" s="144"/>
      <c r="J5" s="144"/>
      <c r="K5" s="144"/>
      <c r="L5" s="144"/>
      <c r="M5" s="144"/>
      <c r="N5" s="144"/>
      <c r="O5" s="10"/>
      <c r="P5" s="10"/>
      <c r="Q5" s="10"/>
      <c r="R5" s="10"/>
      <c r="S5" s="10"/>
    </row>
    <row r="6" spans="1:19" s="11" customFormat="1" ht="15" customHeight="1" x14ac:dyDescent="0.4">
      <c r="A6" s="10"/>
      <c r="B6" s="10"/>
      <c r="C6" s="10"/>
      <c r="D6" s="10"/>
      <c r="E6" s="10"/>
      <c r="F6" s="10"/>
      <c r="G6" s="10"/>
      <c r="H6" s="10"/>
      <c r="I6" s="10"/>
      <c r="J6" s="10"/>
      <c r="K6" s="10"/>
      <c r="L6" s="10"/>
      <c r="M6" s="10"/>
      <c r="N6" s="10"/>
      <c r="O6" s="10"/>
      <c r="P6" s="10"/>
      <c r="Q6" s="10"/>
      <c r="R6" s="10"/>
      <c r="S6" s="10"/>
    </row>
    <row r="7" spans="1:19" s="11" customFormat="1" ht="33" customHeight="1" thickBot="1" x14ac:dyDescent="0.45">
      <c r="A7" s="10"/>
      <c r="B7" s="10"/>
      <c r="C7" s="9" t="s">
        <v>3</v>
      </c>
      <c r="D7" s="13" t="s">
        <v>73</v>
      </c>
      <c r="E7" s="10"/>
      <c r="F7" s="10"/>
      <c r="G7" s="10"/>
      <c r="H7" s="10"/>
      <c r="I7" s="10"/>
      <c r="J7" s="10"/>
      <c r="K7" s="10"/>
      <c r="L7" s="10"/>
      <c r="M7" s="10"/>
      <c r="N7" s="10"/>
      <c r="O7" s="10"/>
      <c r="P7" s="10"/>
      <c r="Q7" s="10"/>
      <c r="R7" s="10"/>
      <c r="S7" s="10"/>
    </row>
    <row r="8" spans="1:19" s="11" customFormat="1" ht="26.25" x14ac:dyDescent="0.4">
      <c r="A8" s="10"/>
      <c r="B8" s="10"/>
      <c r="C8" s="9"/>
      <c r="D8" s="14"/>
      <c r="E8" s="10"/>
      <c r="F8" s="10"/>
      <c r="G8" s="10"/>
      <c r="H8" s="10"/>
      <c r="I8" s="10"/>
      <c r="J8" s="10"/>
      <c r="K8" s="10"/>
      <c r="L8" s="10"/>
      <c r="M8" s="145"/>
      <c r="N8" s="145"/>
      <c r="O8" s="145"/>
      <c r="P8" s="145"/>
      <c r="Q8" s="145"/>
      <c r="R8" s="145"/>
      <c r="S8" s="145"/>
    </row>
    <row r="9" spans="1:19" s="11" customFormat="1" ht="27" thickBot="1" x14ac:dyDescent="0.45">
      <c r="A9" s="10"/>
      <c r="B9" s="10"/>
      <c r="C9" s="9" t="s">
        <v>4</v>
      </c>
      <c r="D9" s="146" t="s">
        <v>74</v>
      </c>
      <c r="E9" s="147"/>
      <c r="F9" s="147"/>
      <c r="G9" s="147"/>
      <c r="H9" s="147"/>
      <c r="I9" s="147"/>
      <c r="J9" s="147"/>
      <c r="K9" s="10"/>
      <c r="L9" s="10"/>
      <c r="M9" s="15"/>
      <c r="N9" s="15"/>
      <c r="O9" s="15"/>
      <c r="P9" s="15"/>
      <c r="Q9" s="15"/>
      <c r="R9" s="15"/>
      <c r="S9" s="15"/>
    </row>
    <row r="10" spans="1:19" s="11" customFormat="1" ht="26.25" x14ac:dyDescent="0.4">
      <c r="A10" s="10"/>
      <c r="B10" s="9"/>
      <c r="C10" s="10"/>
      <c r="D10" s="10"/>
      <c r="E10" s="10"/>
      <c r="F10" s="10"/>
      <c r="G10" s="10"/>
      <c r="H10" s="10"/>
      <c r="I10" s="10"/>
      <c r="J10" s="10"/>
      <c r="K10" s="10"/>
      <c r="L10" s="10"/>
      <c r="M10" s="10"/>
      <c r="N10" s="10"/>
      <c r="O10" s="10"/>
      <c r="P10" s="10"/>
      <c r="Q10" s="10"/>
      <c r="R10" s="10"/>
      <c r="S10" s="10"/>
    </row>
    <row r="11" spans="1:19" s="11" customFormat="1" ht="26.25" x14ac:dyDescent="0.4">
      <c r="A11" s="16"/>
      <c r="B11" s="17" t="s">
        <v>5</v>
      </c>
      <c r="C11" s="18" t="s">
        <v>6</v>
      </c>
      <c r="D11" s="10"/>
      <c r="E11" s="10"/>
      <c r="F11" s="10"/>
      <c r="G11" s="10"/>
      <c r="H11" s="10"/>
      <c r="I11" s="10"/>
      <c r="J11" s="10"/>
      <c r="K11" s="10"/>
      <c r="L11" s="10"/>
      <c r="M11" s="10"/>
      <c r="N11" s="10"/>
      <c r="O11" s="10"/>
      <c r="P11" s="10"/>
      <c r="Q11" s="10"/>
      <c r="R11" s="10"/>
      <c r="S11" s="10"/>
    </row>
    <row r="12" spans="1:19" s="11" customFormat="1" ht="15" customHeight="1" x14ac:dyDescent="0.4">
      <c r="A12" s="16"/>
      <c r="B12" s="17"/>
      <c r="C12" s="17"/>
      <c r="D12" s="10"/>
      <c r="E12" s="10"/>
      <c r="F12" s="10"/>
      <c r="G12" s="10"/>
      <c r="H12" s="10"/>
      <c r="I12" s="10"/>
      <c r="J12" s="10"/>
      <c r="K12" s="10"/>
      <c r="L12" s="10"/>
      <c r="M12" s="10"/>
      <c r="N12" s="10"/>
      <c r="O12" s="10"/>
      <c r="P12" s="10"/>
      <c r="Q12" s="10"/>
      <c r="R12" s="10"/>
      <c r="S12" s="10"/>
    </row>
    <row r="13" spans="1:19" ht="9" customHeight="1" thickBot="1" x14ac:dyDescent="0.3">
      <c r="A13" s="1"/>
      <c r="B13" s="1"/>
      <c r="C13" s="1"/>
      <c r="D13" s="1"/>
      <c r="E13" s="1"/>
      <c r="F13" s="1"/>
      <c r="G13" s="1"/>
      <c r="H13" s="1"/>
      <c r="I13" s="1"/>
      <c r="J13" s="1"/>
      <c r="K13" s="1"/>
      <c r="L13" s="1"/>
      <c r="M13" s="1"/>
      <c r="N13" s="1"/>
      <c r="O13" s="1"/>
      <c r="P13" s="1"/>
      <c r="Q13" s="1"/>
      <c r="R13" s="1"/>
      <c r="S13" s="1"/>
    </row>
    <row r="14" spans="1:19" ht="26.25" customHeight="1" x14ac:dyDescent="0.45">
      <c r="A14" s="107" t="s">
        <v>7</v>
      </c>
      <c r="B14" s="117" t="s">
        <v>8</v>
      </c>
      <c r="C14" s="118"/>
      <c r="D14" s="86" t="s">
        <v>9</v>
      </c>
      <c r="E14" s="86"/>
      <c r="F14" s="86" t="s">
        <v>10</v>
      </c>
      <c r="G14" s="86"/>
      <c r="H14" s="86"/>
      <c r="I14" s="86"/>
      <c r="J14" s="123" t="s">
        <v>11</v>
      </c>
      <c r="K14" s="124"/>
      <c r="L14" s="124"/>
      <c r="M14" s="124"/>
      <c r="N14" s="124"/>
      <c r="O14" s="124"/>
      <c r="P14" s="124"/>
      <c r="Q14" s="124"/>
      <c r="R14" s="124"/>
      <c r="S14" s="125"/>
    </row>
    <row r="15" spans="1:19" ht="30" customHeight="1" x14ac:dyDescent="0.45">
      <c r="A15" s="108"/>
      <c r="B15" s="119"/>
      <c r="C15" s="120"/>
      <c r="D15" s="35" t="s">
        <v>12</v>
      </c>
      <c r="E15" s="35" t="s">
        <v>13</v>
      </c>
      <c r="F15" s="132" t="s">
        <v>14</v>
      </c>
      <c r="G15" s="132"/>
      <c r="H15" s="132" t="s">
        <v>15</v>
      </c>
      <c r="I15" s="132"/>
      <c r="J15" s="126"/>
      <c r="K15" s="127"/>
      <c r="L15" s="127"/>
      <c r="M15" s="127"/>
      <c r="N15" s="127"/>
      <c r="O15" s="127"/>
      <c r="P15" s="127"/>
      <c r="Q15" s="127"/>
      <c r="R15" s="127"/>
      <c r="S15" s="128"/>
    </row>
    <row r="16" spans="1:19" ht="26.25" customHeight="1" x14ac:dyDescent="0.25">
      <c r="A16" s="109"/>
      <c r="B16" s="121"/>
      <c r="C16" s="122"/>
      <c r="D16" s="23" t="s">
        <v>16</v>
      </c>
      <c r="E16" s="23" t="s">
        <v>17</v>
      </c>
      <c r="F16" s="133" t="s">
        <v>18</v>
      </c>
      <c r="G16" s="133"/>
      <c r="H16" s="133" t="s">
        <v>19</v>
      </c>
      <c r="I16" s="133"/>
      <c r="J16" s="129"/>
      <c r="K16" s="130"/>
      <c r="L16" s="130"/>
      <c r="M16" s="130"/>
      <c r="N16" s="130"/>
      <c r="O16" s="130"/>
      <c r="P16" s="130"/>
      <c r="Q16" s="130"/>
      <c r="R16" s="130"/>
      <c r="S16" s="131"/>
    </row>
    <row r="17" spans="1:19" ht="36" customHeight="1" x14ac:dyDescent="0.25">
      <c r="A17" s="140">
        <v>4</v>
      </c>
      <c r="B17" s="95" t="s">
        <v>20</v>
      </c>
      <c r="C17" s="98" t="s">
        <v>39</v>
      </c>
      <c r="D17" s="101">
        <f>IF(D22=0,0,ROUND(D20/D22*100,1))</f>
        <v>0</v>
      </c>
      <c r="E17" s="101">
        <f>IF(E22=0,0,ROUND(E20/E22*100,1))</f>
        <v>0</v>
      </c>
      <c r="F17" s="57">
        <f>E17-D17</f>
        <v>0</v>
      </c>
      <c r="G17" s="58"/>
      <c r="H17" s="57">
        <f>IF(D17=0,0,ROUND(E17/D17*100,1))</f>
        <v>0</v>
      </c>
      <c r="I17" s="58"/>
      <c r="J17" s="43" t="s">
        <v>67</v>
      </c>
      <c r="K17" s="44"/>
      <c r="L17" s="44"/>
      <c r="M17" s="44"/>
      <c r="N17" s="44"/>
      <c r="O17" s="44"/>
      <c r="P17" s="44"/>
      <c r="Q17" s="44"/>
      <c r="R17" s="44"/>
      <c r="S17" s="45"/>
    </row>
    <row r="18" spans="1:19" ht="170.25" customHeight="1" x14ac:dyDescent="0.25">
      <c r="A18" s="141"/>
      <c r="B18" s="96"/>
      <c r="C18" s="99"/>
      <c r="D18" s="102"/>
      <c r="E18" s="102"/>
      <c r="F18" s="80"/>
      <c r="G18" s="81"/>
      <c r="H18" s="80"/>
      <c r="I18" s="81"/>
      <c r="J18" s="46" t="str">
        <f>"El indicador al final del período de evaluación registró un alcanzado del "&amp;E17&amp;" por ciento en comparación con la meta programada del "&amp;D17&amp;" por ciento, representa un cumplimiento de la meta del "&amp;H17&amp;" por ciento, colocando el indicador en un semáforo de color "&amp;IF(AND(D17=0,H17=0),"",IF(AND(H17&gt;=95,H17&lt;=105,H20&gt;=95,H20&lt;=105,H22&gt;=95,H22&lt;=105),"VERDE:SE LOGRÓ LA META",IF(AND(H17&gt;=95,H17&lt;=105,H20&lt;95),"VERDE:AUNQUE EL INDICADOR ES VERDE, HAY VARIACIÓN EN VARIABLES",IF(AND(H17&gt;=95,H17&lt;=105,H20&gt;105),"VERDE:AUNQUE EL INDICADOR ES VERDE, HAY VARIACIÓN EN VARIABLES",IF(AND(H17&gt;=95,H17&lt;=105,H22&lt;95),"VERDE:AUNQUE EL INDICADOR ES VERDE, HAY VARIACIÓN EN VARIABLES",IF(AND(H17&gt;=95,H17&lt;=105,H22&gt;105),"VERDE:AUNQUE EL INDICADOR ES VERDE, HAY VARIACIÓN EN VARIABLES",IF(OR(AND(H17&gt;=90,H17&lt;95),AND(H17&gt;105,H17&lt;=110)),"AMARILLO",IF(OR(H17&lt;90,H17&gt;110),"ROJO",IF(AND(D17&lt;&gt;0,E17=0),"ROJO","")))))))))&amp;". 
"&amp;IF(AND(D17=0,E17=0),"NO",IF(OR(H17&lt;95,H17&gt;105),"SI","NO"))&amp;" hubo variación en el indicador y "&amp;IF(AND(D20=0,D22=0,H20=0,H22=0),"NO",IF(OR(H20&lt;95,H20&gt;105,H22&lt;95,H22&gt;105),"SI","NO"))&amp;" hubo variación en variables."</f>
        <v>El indicador al final del período de evaluación registró un alcanzado del 0 por ciento en comparación con la meta programada del 0 por ciento, representa un cumplimiento de la meta del 0 por ciento, colocando el indicador en un semáforo de color . 
NO hubo variación en el indicador y NO hubo variación en variables.</v>
      </c>
      <c r="K18" s="47"/>
      <c r="L18" s="47"/>
      <c r="M18" s="47"/>
      <c r="N18" s="47"/>
      <c r="O18" s="47"/>
      <c r="P18" s="47"/>
      <c r="Q18" s="47"/>
      <c r="R18" s="47"/>
      <c r="S18" s="48"/>
    </row>
    <row r="19" spans="1:19" ht="258" customHeight="1" x14ac:dyDescent="0.25">
      <c r="A19" s="141"/>
      <c r="B19" s="97"/>
      <c r="C19" s="100"/>
      <c r="D19" s="103"/>
      <c r="E19" s="103"/>
      <c r="F19" s="59"/>
      <c r="G19" s="60"/>
      <c r="H19" s="59"/>
      <c r="I19" s="60"/>
      <c r="J19" s="49"/>
      <c r="K19" s="50"/>
      <c r="L19" s="50"/>
      <c r="M19" s="50"/>
      <c r="N19" s="50"/>
      <c r="O19" s="50"/>
      <c r="P19" s="50"/>
      <c r="Q19" s="50"/>
      <c r="R19" s="50"/>
      <c r="S19" s="51"/>
    </row>
    <row r="20" spans="1:19" ht="48" customHeight="1" x14ac:dyDescent="0.25">
      <c r="A20" s="141"/>
      <c r="B20" s="88" t="s">
        <v>21</v>
      </c>
      <c r="C20" s="105" t="s">
        <v>22</v>
      </c>
      <c r="D20" s="64">
        <v>0</v>
      </c>
      <c r="E20" s="64">
        <v>0</v>
      </c>
      <c r="F20" s="57">
        <f t="shared" ref="F20" si="0">E20-D20</f>
        <v>0</v>
      </c>
      <c r="G20" s="58"/>
      <c r="H20" s="57">
        <f t="shared" ref="H20" si="1">IF(D20=0,0,ROUND(E20/D20*100,1))</f>
        <v>0</v>
      </c>
      <c r="I20" s="58"/>
      <c r="J20" s="43" t="s">
        <v>23</v>
      </c>
      <c r="K20" s="44"/>
      <c r="L20" s="44"/>
      <c r="M20" s="44"/>
      <c r="N20" s="44"/>
      <c r="O20" s="44"/>
      <c r="P20" s="44"/>
      <c r="Q20" s="44"/>
      <c r="R20" s="44"/>
      <c r="S20" s="45"/>
    </row>
    <row r="21" spans="1:19" ht="187.5" customHeight="1" x14ac:dyDescent="0.25">
      <c r="A21" s="141"/>
      <c r="B21" s="104"/>
      <c r="C21" s="106"/>
      <c r="D21" s="87"/>
      <c r="E21" s="87"/>
      <c r="F21" s="59"/>
      <c r="G21" s="60"/>
      <c r="H21" s="59"/>
      <c r="I21" s="60"/>
      <c r="J21" s="61"/>
      <c r="K21" s="62"/>
      <c r="L21" s="62"/>
      <c r="M21" s="62"/>
      <c r="N21" s="62"/>
      <c r="O21" s="62"/>
      <c r="P21" s="62"/>
      <c r="Q21" s="62"/>
      <c r="R21" s="62"/>
      <c r="S21" s="63"/>
    </row>
    <row r="22" spans="1:19" ht="42.75" customHeight="1" x14ac:dyDescent="0.25">
      <c r="A22" s="141"/>
      <c r="B22" s="88" t="s">
        <v>24</v>
      </c>
      <c r="C22" s="90" t="s">
        <v>46</v>
      </c>
      <c r="D22" s="64">
        <v>0</v>
      </c>
      <c r="E22" s="64">
        <v>0</v>
      </c>
      <c r="F22" s="57">
        <f>E22-D22</f>
        <v>0</v>
      </c>
      <c r="G22" s="58"/>
      <c r="H22" s="57">
        <f>IF(D22=0,0,ROUND(E22/D22*100,1))</f>
        <v>0</v>
      </c>
      <c r="I22" s="58"/>
      <c r="J22" s="43" t="s">
        <v>25</v>
      </c>
      <c r="K22" s="44"/>
      <c r="L22" s="44"/>
      <c r="M22" s="44"/>
      <c r="N22" s="44"/>
      <c r="O22" s="44"/>
      <c r="P22" s="44"/>
      <c r="Q22" s="44"/>
      <c r="R22" s="44"/>
      <c r="S22" s="45"/>
    </row>
    <row r="23" spans="1:19" ht="207" customHeight="1" thickBot="1" x14ac:dyDescent="0.3">
      <c r="A23" s="142"/>
      <c r="B23" s="89"/>
      <c r="C23" s="91"/>
      <c r="D23" s="65"/>
      <c r="E23" s="65"/>
      <c r="F23" s="66"/>
      <c r="G23" s="67"/>
      <c r="H23" s="66"/>
      <c r="I23" s="67"/>
      <c r="J23" s="52"/>
      <c r="K23" s="53"/>
      <c r="L23" s="53"/>
      <c r="M23" s="53"/>
      <c r="N23" s="53"/>
      <c r="O23" s="53"/>
      <c r="P23" s="53"/>
      <c r="Q23" s="53"/>
      <c r="R23" s="53"/>
      <c r="S23" s="54"/>
    </row>
    <row r="24" spans="1:19" ht="20.25" customHeight="1" thickBot="1" x14ac:dyDescent="0.3">
      <c r="A24" s="24"/>
      <c r="B24" s="25"/>
      <c r="C24" s="26"/>
      <c r="D24" s="27"/>
      <c r="E24" s="27"/>
      <c r="F24" s="28"/>
      <c r="G24" s="28"/>
      <c r="H24" s="28"/>
      <c r="I24" s="28"/>
      <c r="J24" s="29"/>
      <c r="K24" s="29"/>
      <c r="L24" s="29"/>
      <c r="M24" s="29"/>
      <c r="N24" s="29"/>
      <c r="O24" s="29"/>
      <c r="P24" s="29"/>
      <c r="Q24" s="29"/>
      <c r="R24" s="29"/>
      <c r="S24" s="29"/>
    </row>
    <row r="25" spans="1:19" ht="26.25" customHeight="1" x14ac:dyDescent="0.45">
      <c r="A25" s="107" t="s">
        <v>7</v>
      </c>
      <c r="B25" s="117" t="s">
        <v>8</v>
      </c>
      <c r="C25" s="118"/>
      <c r="D25" s="86" t="s">
        <v>9</v>
      </c>
      <c r="E25" s="86"/>
      <c r="F25" s="86" t="s">
        <v>10</v>
      </c>
      <c r="G25" s="86"/>
      <c r="H25" s="86"/>
      <c r="I25" s="86"/>
      <c r="J25" s="123" t="s">
        <v>11</v>
      </c>
      <c r="K25" s="124"/>
      <c r="L25" s="124"/>
      <c r="M25" s="124"/>
      <c r="N25" s="124"/>
      <c r="O25" s="124"/>
      <c r="P25" s="124"/>
      <c r="Q25" s="124"/>
      <c r="R25" s="124"/>
      <c r="S25" s="125"/>
    </row>
    <row r="26" spans="1:19" ht="30" customHeight="1" x14ac:dyDescent="0.45">
      <c r="A26" s="108"/>
      <c r="B26" s="119"/>
      <c r="C26" s="120"/>
      <c r="D26" s="35" t="s">
        <v>12</v>
      </c>
      <c r="E26" s="35" t="s">
        <v>13</v>
      </c>
      <c r="F26" s="132" t="s">
        <v>14</v>
      </c>
      <c r="G26" s="132"/>
      <c r="H26" s="132" t="s">
        <v>15</v>
      </c>
      <c r="I26" s="132"/>
      <c r="J26" s="126"/>
      <c r="K26" s="127"/>
      <c r="L26" s="127"/>
      <c r="M26" s="127"/>
      <c r="N26" s="127"/>
      <c r="O26" s="127"/>
      <c r="P26" s="127"/>
      <c r="Q26" s="127"/>
      <c r="R26" s="127"/>
      <c r="S26" s="128"/>
    </row>
    <row r="27" spans="1:19" ht="26.25" customHeight="1" x14ac:dyDescent="0.25">
      <c r="A27" s="109"/>
      <c r="B27" s="121"/>
      <c r="C27" s="122"/>
      <c r="D27" s="30" t="s">
        <v>16</v>
      </c>
      <c r="E27" s="30" t="s">
        <v>17</v>
      </c>
      <c r="F27" s="133" t="s">
        <v>18</v>
      </c>
      <c r="G27" s="133"/>
      <c r="H27" s="133" t="s">
        <v>19</v>
      </c>
      <c r="I27" s="133"/>
      <c r="J27" s="129"/>
      <c r="K27" s="130"/>
      <c r="L27" s="130"/>
      <c r="M27" s="130"/>
      <c r="N27" s="130"/>
      <c r="O27" s="130"/>
      <c r="P27" s="130"/>
      <c r="Q27" s="130"/>
      <c r="R27" s="130"/>
      <c r="S27" s="131"/>
    </row>
    <row r="28" spans="1:19" ht="38.25" customHeight="1" x14ac:dyDescent="0.25">
      <c r="A28" s="92">
        <v>5</v>
      </c>
      <c r="B28" s="95" t="s">
        <v>20</v>
      </c>
      <c r="C28" s="98" t="s">
        <v>40</v>
      </c>
      <c r="D28" s="101">
        <f>IF(D33=0,0,ROUND(D31/D33*100,1))</f>
        <v>0</v>
      </c>
      <c r="E28" s="101">
        <f>IF(E33=0,0,ROUND(E31/E33*100,1))</f>
        <v>0</v>
      </c>
      <c r="F28" s="57">
        <f>E28-D28</f>
        <v>0</v>
      </c>
      <c r="G28" s="58"/>
      <c r="H28" s="57">
        <f>IF(D28=0,0,ROUND(E28/D28*100,1))</f>
        <v>0</v>
      </c>
      <c r="I28" s="58"/>
      <c r="J28" s="43" t="s">
        <v>67</v>
      </c>
      <c r="K28" s="44"/>
      <c r="L28" s="44"/>
      <c r="M28" s="44"/>
      <c r="N28" s="44"/>
      <c r="O28" s="44"/>
      <c r="P28" s="44"/>
      <c r="Q28" s="44"/>
      <c r="R28" s="44"/>
      <c r="S28" s="45"/>
    </row>
    <row r="29" spans="1:19" ht="188.25" customHeight="1" x14ac:dyDescent="0.25">
      <c r="A29" s="93"/>
      <c r="B29" s="96"/>
      <c r="C29" s="99"/>
      <c r="D29" s="102"/>
      <c r="E29" s="102"/>
      <c r="F29" s="80"/>
      <c r="G29" s="81"/>
      <c r="H29" s="80"/>
      <c r="I29" s="81"/>
      <c r="J29" s="46" t="str">
        <f>"El indicador al final del período de evaluación registró un alcanzado del "&amp;E28&amp;" por ciento en comparación con la meta programada del "&amp;D28&amp;" por ciento, representa un cumplimiento de la meta del "&amp;H28&amp;" por ciento, colocando el indicador en un semáforo de color "&amp;IF(AND(D28=0,H28=0),"",IF(AND(H28&gt;=95,H28&lt;=105,H31&gt;=95,H31&lt;=105,H33&gt;=95,H33&lt;=105),"VERDE:SE LOGRÓ LA META",IF(AND(H28&gt;=95,H28&lt;=105,H31&lt;95),"VERDE:AUNQUE EL INDICADOR ES VERDE, HAY VARIACIÓN EN VARIABLES",IF(AND(H28&gt;=95,H28&lt;=105,H31&gt;105),"VERDE:AUNQUE EL INDICADOR ES VERDE, HAY VARIACIÓN EN VARIABLES",IF(AND(H28&gt;=95,H28&lt;=105,H33&lt;95),"VERDE:AUNQUE EL INDICADOR ES VERDE, HAY VARIACIÓN EN VARIABLES",IF(AND(H28&gt;=95,H28&lt;=105,H33&gt;105),"VERDE:AUNQUE EL INDICADOR ES VERDE, HAY VARIACIÓN EN VARIABLES",IF(OR(AND(H28&gt;=90,H28&lt;95),AND(H28&gt;105,H28&lt;=110)),"AMARILLO",IF(OR(H28&lt;90,H28&gt;110),"ROJO",IF(AND(D28&lt;&gt;0,E28=0),"ROJO","")))))))))&amp;". 
"&amp;IF(AND(D28=0,E28=0),"NO",IF(OR(H28&lt;95,H28&gt;105),"SI","NO"))&amp;" hubo variación en el indicador y "&amp;IF(AND(D31=0,D33=0,H31=0,H33=0),"NO",IF(OR(H31&lt;95,H31&gt;105,H33&lt;95,H33&gt;105),"SI","NO"))&amp;" hubo variación en variables."</f>
        <v>El indicador al final del período de evaluación registró un alcanzado del 0 por ciento en comparación con la meta programada del 0 por ciento, representa un cumplimiento de la meta del 0 por ciento, colocando el indicador en un semáforo de color . 
NO hubo variación en el indicador y NO hubo variación en variables.</v>
      </c>
      <c r="K29" s="47"/>
      <c r="L29" s="47"/>
      <c r="M29" s="47"/>
      <c r="N29" s="47"/>
      <c r="O29" s="47"/>
      <c r="P29" s="47"/>
      <c r="Q29" s="47"/>
      <c r="R29" s="47"/>
      <c r="S29" s="48"/>
    </row>
    <row r="30" spans="1:19" ht="258.75" customHeight="1" x14ac:dyDescent="0.25">
      <c r="A30" s="93"/>
      <c r="B30" s="97"/>
      <c r="C30" s="100"/>
      <c r="D30" s="103"/>
      <c r="E30" s="103"/>
      <c r="F30" s="59"/>
      <c r="G30" s="60"/>
      <c r="H30" s="59"/>
      <c r="I30" s="60"/>
      <c r="J30" s="49"/>
      <c r="K30" s="50"/>
      <c r="L30" s="50"/>
      <c r="M30" s="50"/>
      <c r="N30" s="50"/>
      <c r="O30" s="50"/>
      <c r="P30" s="50"/>
      <c r="Q30" s="50"/>
      <c r="R30" s="50"/>
      <c r="S30" s="51"/>
    </row>
    <row r="31" spans="1:19" ht="35.25" customHeight="1" x14ac:dyDescent="0.25">
      <c r="A31" s="93"/>
      <c r="B31" s="88" t="s">
        <v>21</v>
      </c>
      <c r="C31" s="105" t="s">
        <v>41</v>
      </c>
      <c r="D31" s="64">
        <v>0</v>
      </c>
      <c r="E31" s="64">
        <v>0</v>
      </c>
      <c r="F31" s="57">
        <f t="shared" ref="F31" si="2">E31-D31</f>
        <v>0</v>
      </c>
      <c r="G31" s="58"/>
      <c r="H31" s="57">
        <f t="shared" ref="H31" si="3">IF(D31=0,0,ROUND(E31/D31*100,1))</f>
        <v>0</v>
      </c>
      <c r="I31" s="58"/>
      <c r="J31" s="43" t="s">
        <v>23</v>
      </c>
      <c r="K31" s="44"/>
      <c r="L31" s="44"/>
      <c r="M31" s="44"/>
      <c r="N31" s="44"/>
      <c r="O31" s="44"/>
      <c r="P31" s="44"/>
      <c r="Q31" s="44"/>
      <c r="R31" s="44"/>
      <c r="S31" s="45"/>
    </row>
    <row r="32" spans="1:19" ht="223.5" customHeight="1" x14ac:dyDescent="0.25">
      <c r="A32" s="93"/>
      <c r="B32" s="104"/>
      <c r="C32" s="106"/>
      <c r="D32" s="87"/>
      <c r="E32" s="87"/>
      <c r="F32" s="59"/>
      <c r="G32" s="60"/>
      <c r="H32" s="59"/>
      <c r="I32" s="60"/>
      <c r="J32" s="61"/>
      <c r="K32" s="62"/>
      <c r="L32" s="62"/>
      <c r="M32" s="62"/>
      <c r="N32" s="62"/>
      <c r="O32" s="62"/>
      <c r="P32" s="62"/>
      <c r="Q32" s="62"/>
      <c r="R32" s="62"/>
      <c r="S32" s="63"/>
    </row>
    <row r="33" spans="1:19" ht="36.75" customHeight="1" x14ac:dyDescent="0.25">
      <c r="A33" s="93"/>
      <c r="B33" s="88" t="s">
        <v>24</v>
      </c>
      <c r="C33" s="90" t="s">
        <v>47</v>
      </c>
      <c r="D33" s="64">
        <v>0</v>
      </c>
      <c r="E33" s="64">
        <v>0</v>
      </c>
      <c r="F33" s="57">
        <f>E33-D33</f>
        <v>0</v>
      </c>
      <c r="G33" s="58"/>
      <c r="H33" s="57">
        <f>IF(D33=0,0,ROUND(E33/D33*100,1))</f>
        <v>0</v>
      </c>
      <c r="I33" s="58"/>
      <c r="J33" s="43" t="s">
        <v>25</v>
      </c>
      <c r="K33" s="44"/>
      <c r="L33" s="44"/>
      <c r="M33" s="44"/>
      <c r="N33" s="44"/>
      <c r="O33" s="44"/>
      <c r="P33" s="44"/>
      <c r="Q33" s="44"/>
      <c r="R33" s="44"/>
      <c r="S33" s="45"/>
    </row>
    <row r="34" spans="1:19" ht="219" customHeight="1" thickBot="1" x14ac:dyDescent="0.3">
      <c r="A34" s="94"/>
      <c r="B34" s="89"/>
      <c r="C34" s="91"/>
      <c r="D34" s="65"/>
      <c r="E34" s="65"/>
      <c r="F34" s="66"/>
      <c r="G34" s="67"/>
      <c r="H34" s="66"/>
      <c r="I34" s="67"/>
      <c r="J34" s="52"/>
      <c r="K34" s="53"/>
      <c r="L34" s="53"/>
      <c r="M34" s="53"/>
      <c r="N34" s="53"/>
      <c r="O34" s="53"/>
      <c r="P34" s="53"/>
      <c r="Q34" s="53"/>
      <c r="R34" s="53"/>
      <c r="S34" s="54"/>
    </row>
    <row r="35" spans="1:19" ht="342.75" customHeight="1" thickBot="1" x14ac:dyDescent="0.3">
      <c r="A35" s="110" t="s">
        <v>26</v>
      </c>
      <c r="B35" s="111"/>
      <c r="C35" s="111"/>
      <c r="D35" s="111"/>
      <c r="E35" s="111"/>
      <c r="F35" s="111"/>
      <c r="G35" s="111"/>
      <c r="H35" s="111"/>
      <c r="I35" s="111"/>
      <c r="J35" s="111"/>
      <c r="K35" s="111"/>
      <c r="L35" s="111"/>
      <c r="M35" s="111"/>
      <c r="N35" s="111"/>
      <c r="O35" s="111"/>
      <c r="P35" s="111"/>
      <c r="Q35" s="111"/>
      <c r="R35" s="111"/>
      <c r="S35" s="112"/>
    </row>
    <row r="36" spans="1:19" ht="26.25" customHeight="1" x14ac:dyDescent="0.45">
      <c r="A36" s="107" t="s">
        <v>7</v>
      </c>
      <c r="B36" s="117" t="s">
        <v>8</v>
      </c>
      <c r="C36" s="118"/>
      <c r="D36" s="86" t="s">
        <v>9</v>
      </c>
      <c r="E36" s="86"/>
      <c r="F36" s="86" t="s">
        <v>10</v>
      </c>
      <c r="G36" s="86"/>
      <c r="H36" s="86"/>
      <c r="I36" s="86"/>
      <c r="J36" s="123" t="s">
        <v>11</v>
      </c>
      <c r="K36" s="124"/>
      <c r="L36" s="124"/>
      <c r="M36" s="124"/>
      <c r="N36" s="124"/>
      <c r="O36" s="124"/>
      <c r="P36" s="124"/>
      <c r="Q36" s="124"/>
      <c r="R36" s="124"/>
      <c r="S36" s="125"/>
    </row>
    <row r="37" spans="1:19" ht="30" customHeight="1" x14ac:dyDescent="0.45">
      <c r="A37" s="108"/>
      <c r="B37" s="119"/>
      <c r="C37" s="120"/>
      <c r="D37" s="35" t="s">
        <v>12</v>
      </c>
      <c r="E37" s="35" t="s">
        <v>13</v>
      </c>
      <c r="F37" s="132" t="s">
        <v>14</v>
      </c>
      <c r="G37" s="132"/>
      <c r="H37" s="132" t="s">
        <v>15</v>
      </c>
      <c r="I37" s="132"/>
      <c r="J37" s="126"/>
      <c r="K37" s="127"/>
      <c r="L37" s="127"/>
      <c r="M37" s="127"/>
      <c r="N37" s="127"/>
      <c r="O37" s="127"/>
      <c r="P37" s="127"/>
      <c r="Q37" s="127"/>
      <c r="R37" s="127"/>
      <c r="S37" s="128"/>
    </row>
    <row r="38" spans="1:19" ht="26.25" customHeight="1" x14ac:dyDescent="0.25">
      <c r="A38" s="109"/>
      <c r="B38" s="121"/>
      <c r="C38" s="122"/>
      <c r="D38" s="30" t="s">
        <v>16</v>
      </c>
      <c r="E38" s="30" t="s">
        <v>17</v>
      </c>
      <c r="F38" s="133" t="s">
        <v>18</v>
      </c>
      <c r="G38" s="133"/>
      <c r="H38" s="133" t="s">
        <v>19</v>
      </c>
      <c r="I38" s="133"/>
      <c r="J38" s="129"/>
      <c r="K38" s="130"/>
      <c r="L38" s="130"/>
      <c r="M38" s="130"/>
      <c r="N38" s="130"/>
      <c r="O38" s="130"/>
      <c r="P38" s="130"/>
      <c r="Q38" s="130"/>
      <c r="R38" s="130"/>
      <c r="S38" s="131"/>
    </row>
    <row r="39" spans="1:19" ht="37.5" customHeight="1" x14ac:dyDescent="0.25">
      <c r="A39" s="92">
        <v>6</v>
      </c>
      <c r="B39" s="95" t="s">
        <v>20</v>
      </c>
      <c r="C39" s="98" t="s">
        <v>27</v>
      </c>
      <c r="D39" s="101">
        <f>IF(D44=0,0,ROUND(D42/D44*100,1))</f>
        <v>97</v>
      </c>
      <c r="E39" s="101">
        <f>IF(E44=0,0,ROUND(E42/E44*100,1))</f>
        <v>97</v>
      </c>
      <c r="F39" s="57">
        <f>E39-D39</f>
        <v>0</v>
      </c>
      <c r="G39" s="58"/>
      <c r="H39" s="57">
        <f>IF(D39=0,0,ROUND(E39/D39*100,1))</f>
        <v>100</v>
      </c>
      <c r="I39" s="58"/>
      <c r="J39" s="43" t="s">
        <v>67</v>
      </c>
      <c r="K39" s="44"/>
      <c r="L39" s="44"/>
      <c r="M39" s="44"/>
      <c r="N39" s="44"/>
      <c r="O39" s="44"/>
      <c r="P39" s="44"/>
      <c r="Q39" s="44"/>
      <c r="R39" s="44"/>
      <c r="S39" s="45"/>
    </row>
    <row r="40" spans="1:19" ht="179.25" customHeight="1" x14ac:dyDescent="0.25">
      <c r="A40" s="93"/>
      <c r="B40" s="96"/>
      <c r="C40" s="99"/>
      <c r="D40" s="102"/>
      <c r="E40" s="102"/>
      <c r="F40" s="80"/>
      <c r="G40" s="81"/>
      <c r="H40" s="80"/>
      <c r="I40" s="81"/>
      <c r="J40" s="46" t="str">
        <f>"El indicador al final del período de evaluación registró un alcanzado del "&amp;E39&amp;" por ciento en comparación con la meta programada del "&amp;D39&amp;" por ciento, representa un cumplimiento de la meta del "&amp;H39&amp;" por ciento, colocando el indicador en un semáforo de color "&amp;IF(AND(D39=0,H39=0),"",IF(AND(H39&gt;=95,H39&lt;=105,H42&gt;=95,H42&lt;=105,H44&gt;=95,H44&lt;=105),"VERDE:SE LOGRÓ LA META",IF(AND(H39&gt;=95,H39&lt;=105,H42&lt;95),"VERDE:AUNQUE EL INDICADOR ES VERDE, HAY VARIACIÓN EN VARIABLES",IF(AND(H39&gt;=95,H39&lt;=105,H42&gt;105),"VERDE:AUNQUE EL INDICADOR ES VERDE, HAY VARIACIÓN EN VARIABLES",IF(AND(H39&gt;=95,H39&lt;=105,H44&lt;95),"VERDE:AUNQUE EL INDICADOR ES VERDE, HAY VARIACIÓN EN VARIABLES",IF(AND(H39&gt;=95,H39&lt;=105,H44&gt;105),"VERDE:AUNQUE EL INDICADOR ES VERDE, HAY VARIACIÓN EN VARIABLES",IF(OR(AND(H39&gt;=90,H39&lt;95),AND(H39&gt;105,H39&lt;=110)),"AMARILLO",IF(OR(H39&lt;90,H39&gt;110),"ROJO",IF(AND(D39&lt;&gt;0,E39=0),"ROJO","")))))))))&amp;". 
"&amp;IF(AND(D39=0,E39=0),"NO",IF(OR(H39&lt;95,H39&gt;105),"SI","NO"))&amp;" hubo variación en el indicador y "&amp;IF(AND(D42=0,D44=0,H42=0,H44=0),"NO",IF(OR(H42&lt;95,H42&gt;105,H44&lt;95,H44&gt;105),"SI","NO"))&amp;" hubo variación en variables."</f>
        <v>El indicador al final del período de evaluación registró un alcanzado del 97 por ciento en comparación con la meta programada del 97 por ciento, representa un cumplimiento de la meta del 100 por ciento, colocando el indicador en un semáforo de color VERDE:AUNQUE EL INDICADOR ES VERDE, HAY VARIACIÓN EN VARIABLES. 
NO hubo variación en el indicador y SI hubo variación en variables.</v>
      </c>
      <c r="K40" s="47"/>
      <c r="L40" s="47"/>
      <c r="M40" s="47"/>
      <c r="N40" s="47"/>
      <c r="O40" s="47"/>
      <c r="P40" s="47"/>
      <c r="Q40" s="47"/>
      <c r="R40" s="47"/>
      <c r="S40" s="48"/>
    </row>
    <row r="41" spans="1:19" ht="292.5" customHeight="1" x14ac:dyDescent="0.25">
      <c r="A41" s="93"/>
      <c r="B41" s="97"/>
      <c r="C41" s="100"/>
      <c r="D41" s="103"/>
      <c r="E41" s="103"/>
      <c r="F41" s="59"/>
      <c r="G41" s="60"/>
      <c r="H41" s="59"/>
      <c r="I41" s="60"/>
      <c r="J41" s="49" t="s">
        <v>86</v>
      </c>
      <c r="K41" s="50"/>
      <c r="L41" s="50"/>
      <c r="M41" s="50"/>
      <c r="N41" s="50"/>
      <c r="O41" s="50"/>
      <c r="P41" s="50"/>
      <c r="Q41" s="50"/>
      <c r="R41" s="50"/>
      <c r="S41" s="51"/>
    </row>
    <row r="42" spans="1:19" ht="33" customHeight="1" x14ac:dyDescent="0.25">
      <c r="A42" s="93"/>
      <c r="B42" s="88" t="s">
        <v>21</v>
      </c>
      <c r="C42" s="105" t="s">
        <v>48</v>
      </c>
      <c r="D42" s="64">
        <v>1866</v>
      </c>
      <c r="E42" s="64">
        <v>2773</v>
      </c>
      <c r="F42" s="57">
        <f t="shared" ref="F42" si="4">E42-D42</f>
        <v>907</v>
      </c>
      <c r="G42" s="58"/>
      <c r="H42" s="57">
        <f t="shared" ref="H42" si="5">IF(D42=0,0,ROUND(E42/D42*100,1))</f>
        <v>148.6</v>
      </c>
      <c r="I42" s="58"/>
      <c r="J42" s="43" t="s">
        <v>23</v>
      </c>
      <c r="K42" s="44"/>
      <c r="L42" s="44"/>
      <c r="M42" s="44"/>
      <c r="N42" s="44"/>
      <c r="O42" s="44"/>
      <c r="P42" s="44"/>
      <c r="Q42" s="44"/>
      <c r="R42" s="44"/>
      <c r="S42" s="45"/>
    </row>
    <row r="43" spans="1:19" ht="232.5" customHeight="1" x14ac:dyDescent="0.25">
      <c r="A43" s="93"/>
      <c r="B43" s="104"/>
      <c r="C43" s="106"/>
      <c r="D43" s="87"/>
      <c r="E43" s="87"/>
      <c r="F43" s="59"/>
      <c r="G43" s="60"/>
      <c r="H43" s="59"/>
      <c r="I43" s="60"/>
      <c r="J43" s="61" t="s">
        <v>83</v>
      </c>
      <c r="K43" s="62"/>
      <c r="L43" s="62"/>
      <c r="M43" s="62"/>
      <c r="N43" s="62"/>
      <c r="O43" s="62"/>
      <c r="P43" s="62"/>
      <c r="Q43" s="62"/>
      <c r="R43" s="62"/>
      <c r="S43" s="63"/>
    </row>
    <row r="44" spans="1:19" ht="33.75" customHeight="1" x14ac:dyDescent="0.25">
      <c r="A44" s="93"/>
      <c r="B44" s="82" t="s">
        <v>24</v>
      </c>
      <c r="C44" s="135" t="s">
        <v>49</v>
      </c>
      <c r="D44" s="138">
        <v>1924</v>
      </c>
      <c r="E44" s="138">
        <v>2859</v>
      </c>
      <c r="F44" s="57">
        <f>E44-D44</f>
        <v>935</v>
      </c>
      <c r="G44" s="58"/>
      <c r="H44" s="57">
        <f>IF(D44=0,0,ROUND(E44/D44*100,1))</f>
        <v>148.6</v>
      </c>
      <c r="I44" s="58"/>
      <c r="J44" s="43" t="s">
        <v>25</v>
      </c>
      <c r="K44" s="44"/>
      <c r="L44" s="44"/>
      <c r="M44" s="44"/>
      <c r="N44" s="44"/>
      <c r="O44" s="44"/>
      <c r="P44" s="44"/>
      <c r="Q44" s="44"/>
      <c r="R44" s="44"/>
      <c r="S44" s="45"/>
    </row>
    <row r="45" spans="1:19" ht="238.5" customHeight="1" thickBot="1" x14ac:dyDescent="0.3">
      <c r="A45" s="94"/>
      <c r="B45" s="134"/>
      <c r="C45" s="136"/>
      <c r="D45" s="139"/>
      <c r="E45" s="139"/>
      <c r="F45" s="66"/>
      <c r="G45" s="67"/>
      <c r="H45" s="66"/>
      <c r="I45" s="67"/>
      <c r="J45" s="52" t="s">
        <v>81</v>
      </c>
      <c r="K45" s="53"/>
      <c r="L45" s="53"/>
      <c r="M45" s="53"/>
      <c r="N45" s="53"/>
      <c r="O45" s="53"/>
      <c r="P45" s="53"/>
      <c r="Q45" s="53"/>
      <c r="R45" s="53"/>
      <c r="S45" s="54"/>
    </row>
    <row r="46" spans="1:19" ht="30" customHeight="1" thickBot="1" x14ac:dyDescent="0.3">
      <c r="A46" s="19"/>
      <c r="B46" s="3"/>
      <c r="C46" s="3"/>
      <c r="D46" s="3"/>
      <c r="E46" s="3"/>
      <c r="F46" s="3"/>
      <c r="G46" s="3"/>
      <c r="H46" s="3"/>
      <c r="I46" s="3"/>
      <c r="J46" s="3"/>
      <c r="K46" s="3"/>
      <c r="L46" s="3"/>
      <c r="M46" s="3"/>
      <c r="N46" s="3"/>
      <c r="O46" s="3"/>
      <c r="P46" s="3"/>
      <c r="Q46" s="3"/>
      <c r="R46" s="3"/>
      <c r="S46" s="20"/>
    </row>
    <row r="47" spans="1:19" ht="26.25" customHeight="1" x14ac:dyDescent="0.45">
      <c r="A47" s="107" t="s">
        <v>7</v>
      </c>
      <c r="B47" s="117" t="s">
        <v>8</v>
      </c>
      <c r="C47" s="118"/>
      <c r="D47" s="86" t="s">
        <v>9</v>
      </c>
      <c r="E47" s="86"/>
      <c r="F47" s="86" t="s">
        <v>10</v>
      </c>
      <c r="G47" s="86"/>
      <c r="H47" s="86"/>
      <c r="I47" s="86"/>
      <c r="J47" s="123" t="s">
        <v>11</v>
      </c>
      <c r="K47" s="124"/>
      <c r="L47" s="124"/>
      <c r="M47" s="124"/>
      <c r="N47" s="124"/>
      <c r="O47" s="124"/>
      <c r="P47" s="124"/>
      <c r="Q47" s="124"/>
      <c r="R47" s="124"/>
      <c r="S47" s="125"/>
    </row>
    <row r="48" spans="1:19" ht="30" customHeight="1" x14ac:dyDescent="0.45">
      <c r="A48" s="108"/>
      <c r="B48" s="119"/>
      <c r="C48" s="120"/>
      <c r="D48" s="35" t="s">
        <v>12</v>
      </c>
      <c r="E48" s="35" t="s">
        <v>13</v>
      </c>
      <c r="F48" s="132" t="s">
        <v>14</v>
      </c>
      <c r="G48" s="132"/>
      <c r="H48" s="132" t="s">
        <v>15</v>
      </c>
      <c r="I48" s="132"/>
      <c r="J48" s="126"/>
      <c r="K48" s="127"/>
      <c r="L48" s="127"/>
      <c r="M48" s="127"/>
      <c r="N48" s="127"/>
      <c r="O48" s="127"/>
      <c r="P48" s="127"/>
      <c r="Q48" s="127"/>
      <c r="R48" s="127"/>
      <c r="S48" s="128"/>
    </row>
    <row r="49" spans="1:19" ht="26.25" customHeight="1" x14ac:dyDescent="0.25">
      <c r="A49" s="109"/>
      <c r="B49" s="121"/>
      <c r="C49" s="122"/>
      <c r="D49" s="30" t="s">
        <v>16</v>
      </c>
      <c r="E49" s="30" t="s">
        <v>17</v>
      </c>
      <c r="F49" s="133" t="s">
        <v>18</v>
      </c>
      <c r="G49" s="133"/>
      <c r="H49" s="133" t="s">
        <v>19</v>
      </c>
      <c r="I49" s="133"/>
      <c r="J49" s="129"/>
      <c r="K49" s="130"/>
      <c r="L49" s="130"/>
      <c r="M49" s="130"/>
      <c r="N49" s="130"/>
      <c r="O49" s="130"/>
      <c r="P49" s="130"/>
      <c r="Q49" s="130"/>
      <c r="R49" s="130"/>
      <c r="S49" s="131"/>
    </row>
    <row r="50" spans="1:19" ht="59.25" customHeight="1" x14ac:dyDescent="0.25">
      <c r="A50" s="92">
        <v>7</v>
      </c>
      <c r="B50" s="95" t="s">
        <v>20</v>
      </c>
      <c r="C50" s="98" t="s">
        <v>28</v>
      </c>
      <c r="D50" s="101">
        <f>IF(D55=0,0,ROUND(D53/D55*100,1))</f>
        <v>0</v>
      </c>
      <c r="E50" s="101">
        <f>IF(E55=0,0,ROUND(E53/E55*100,1))</f>
        <v>0</v>
      </c>
      <c r="F50" s="57">
        <f>E50-D50</f>
        <v>0</v>
      </c>
      <c r="G50" s="58"/>
      <c r="H50" s="57">
        <f>IF(D50=0,0,ROUND(E50/D50*100,1))</f>
        <v>0</v>
      </c>
      <c r="I50" s="58"/>
      <c r="J50" s="43" t="s">
        <v>67</v>
      </c>
      <c r="K50" s="44"/>
      <c r="L50" s="44"/>
      <c r="M50" s="44"/>
      <c r="N50" s="44"/>
      <c r="O50" s="44"/>
      <c r="P50" s="44"/>
      <c r="Q50" s="44"/>
      <c r="R50" s="44"/>
      <c r="S50" s="45"/>
    </row>
    <row r="51" spans="1:19" ht="166.5" customHeight="1" x14ac:dyDescent="0.25">
      <c r="A51" s="93"/>
      <c r="B51" s="96"/>
      <c r="C51" s="99"/>
      <c r="D51" s="102"/>
      <c r="E51" s="102"/>
      <c r="F51" s="80"/>
      <c r="G51" s="81"/>
      <c r="H51" s="80"/>
      <c r="I51" s="81"/>
      <c r="J51" s="46" t="str">
        <f>"El indicador al final del período de evaluación registró un alcanzado del "&amp;E50&amp;" por ciento en comparación con la meta programada del "&amp;D50&amp;" por ciento, representa un cumplimiento de la meta del "&amp;H50&amp;" por ciento, colocando el indicador en un semáforo de color "&amp;IF(AND(D50=0,H50=0),"",IF(AND(H50&gt;=95,H50&lt;=105,H53&gt;=95,H53&lt;=105,H55&gt;=95,H55&lt;=105),"VERDE:SE LOGRÓ LA META",IF(AND(H50&gt;=95,H50&lt;=105,H53&lt;95),"VERDE:AUNQUE EL INDICADOR ES VERDE, HAY VARIACIÓN EN VARIABLES",IF(AND(H50&gt;=95,H50&lt;=105,H53&gt;105),"VERDE:AUNQUE EL INDICADOR ES VERDE, HAY VARIACIÓN EN VARIABLES",IF(AND(H50&gt;=95,H50&lt;=105,H55&lt;95),"VERDE:AUNQUE EL INDICADOR ES VERDE, HAY VARIACIÓN EN VARIABLES",IF(AND(H50&gt;=95,H50&lt;=105,H55&gt;105),"VERDE:AUNQUE EL INDICADOR ES VERDE, HAY VARIACIÓN EN VARIABLES",IF(OR(AND(H50&gt;=90,H50&lt;95),AND(H50&gt;105,H50&lt;=110)),"AMARILLO",IF(OR(H50&lt;90,H50&gt;110),"ROJO",IF(AND(D50&lt;&gt;0,E50=0),"ROJO","")))))))))&amp;". 
"&amp;IF(AND(D50=0,E50=0),"NO",IF(OR(H50&lt;95,H50&gt;105),"SI","NO"))&amp;" hubo variación en el indicador y "&amp;IF(AND(D53=0,D55=0,H53=0,H55=0),"NO",IF(OR(H53&lt;95,H53&gt;105,H55&lt;95,H55&gt;105),"SI","NO"))&amp;" hubo variación en variables."</f>
        <v>El indicador al final del período de evaluación registró un alcanzado del 0 por ciento en comparación con la meta programada del 0 por ciento, representa un cumplimiento de la meta del 0 por ciento, colocando el indicador en un semáforo de color . 
NO hubo variación en el indicador y NO hubo variación en variables.</v>
      </c>
      <c r="K51" s="47"/>
      <c r="L51" s="47"/>
      <c r="M51" s="47"/>
      <c r="N51" s="47"/>
      <c r="O51" s="47"/>
      <c r="P51" s="47"/>
      <c r="Q51" s="47"/>
      <c r="R51" s="47"/>
      <c r="S51" s="48"/>
    </row>
    <row r="52" spans="1:19" ht="276.75" customHeight="1" x14ac:dyDescent="0.25">
      <c r="A52" s="93"/>
      <c r="B52" s="97"/>
      <c r="C52" s="100"/>
      <c r="D52" s="103"/>
      <c r="E52" s="103"/>
      <c r="F52" s="59"/>
      <c r="G52" s="60"/>
      <c r="H52" s="59"/>
      <c r="I52" s="60"/>
      <c r="J52" s="49"/>
      <c r="K52" s="50"/>
      <c r="L52" s="50"/>
      <c r="M52" s="50"/>
      <c r="N52" s="50"/>
      <c r="O52" s="50"/>
      <c r="P52" s="50"/>
      <c r="Q52" s="50"/>
      <c r="R52" s="50"/>
      <c r="S52" s="51"/>
    </row>
    <row r="53" spans="1:19" ht="38.25" customHeight="1" x14ac:dyDescent="0.25">
      <c r="A53" s="93"/>
      <c r="B53" s="88" t="s">
        <v>21</v>
      </c>
      <c r="C53" s="105" t="s">
        <v>29</v>
      </c>
      <c r="D53" s="64">
        <v>0</v>
      </c>
      <c r="E53" s="64">
        <v>0</v>
      </c>
      <c r="F53" s="57">
        <f t="shared" ref="F53" si="6">E53-D53</f>
        <v>0</v>
      </c>
      <c r="G53" s="58"/>
      <c r="H53" s="57">
        <f t="shared" ref="H53" si="7">IF(D53=0,0,ROUND(E53/D53*100,1))</f>
        <v>0</v>
      </c>
      <c r="I53" s="58"/>
      <c r="J53" s="43" t="s">
        <v>23</v>
      </c>
      <c r="K53" s="44"/>
      <c r="L53" s="44"/>
      <c r="M53" s="44"/>
      <c r="N53" s="44"/>
      <c r="O53" s="44"/>
      <c r="P53" s="44"/>
      <c r="Q53" s="44"/>
      <c r="R53" s="44"/>
      <c r="S53" s="45"/>
    </row>
    <row r="54" spans="1:19" ht="207" customHeight="1" x14ac:dyDescent="0.25">
      <c r="A54" s="93"/>
      <c r="B54" s="104"/>
      <c r="C54" s="106"/>
      <c r="D54" s="87"/>
      <c r="E54" s="87"/>
      <c r="F54" s="59"/>
      <c r="G54" s="60"/>
      <c r="H54" s="59"/>
      <c r="I54" s="60"/>
      <c r="J54" s="61"/>
      <c r="K54" s="62"/>
      <c r="L54" s="62"/>
      <c r="M54" s="62"/>
      <c r="N54" s="62"/>
      <c r="O54" s="62"/>
      <c r="P54" s="62"/>
      <c r="Q54" s="62"/>
      <c r="R54" s="62"/>
      <c r="S54" s="63"/>
    </row>
    <row r="55" spans="1:19" ht="33.75" customHeight="1" x14ac:dyDescent="0.25">
      <c r="A55" s="93"/>
      <c r="B55" s="88" t="s">
        <v>24</v>
      </c>
      <c r="C55" s="90" t="s">
        <v>50</v>
      </c>
      <c r="D55" s="64">
        <v>0</v>
      </c>
      <c r="E55" s="64">
        <v>0</v>
      </c>
      <c r="F55" s="57">
        <f>E55-D55</f>
        <v>0</v>
      </c>
      <c r="G55" s="58"/>
      <c r="H55" s="57">
        <f>IF(D55=0,0,ROUND(E55/D55*100,1))</f>
        <v>0</v>
      </c>
      <c r="I55" s="58"/>
      <c r="J55" s="43" t="s">
        <v>25</v>
      </c>
      <c r="K55" s="44"/>
      <c r="L55" s="44"/>
      <c r="M55" s="44"/>
      <c r="N55" s="44"/>
      <c r="O55" s="44"/>
      <c r="P55" s="44"/>
      <c r="Q55" s="44"/>
      <c r="R55" s="44"/>
      <c r="S55" s="45"/>
    </row>
    <row r="56" spans="1:19" ht="191.25" customHeight="1" thickBot="1" x14ac:dyDescent="0.3">
      <c r="A56" s="94"/>
      <c r="B56" s="89"/>
      <c r="C56" s="91"/>
      <c r="D56" s="65"/>
      <c r="E56" s="65"/>
      <c r="F56" s="66"/>
      <c r="G56" s="67"/>
      <c r="H56" s="66"/>
      <c r="I56" s="67"/>
      <c r="J56" s="52"/>
      <c r="K56" s="53"/>
      <c r="L56" s="53"/>
      <c r="M56" s="53"/>
      <c r="N56" s="53"/>
      <c r="O56" s="53"/>
      <c r="P56" s="53"/>
      <c r="Q56" s="53"/>
      <c r="R56" s="53"/>
      <c r="S56" s="54"/>
    </row>
    <row r="57" spans="1:19" ht="318" customHeight="1" thickBot="1" x14ac:dyDescent="0.3">
      <c r="A57" s="110" t="s">
        <v>30</v>
      </c>
      <c r="B57" s="111"/>
      <c r="C57" s="111"/>
      <c r="D57" s="111"/>
      <c r="E57" s="111"/>
      <c r="F57" s="111"/>
      <c r="G57" s="111"/>
      <c r="H57" s="111"/>
      <c r="I57" s="111"/>
      <c r="J57" s="111"/>
      <c r="K57" s="111"/>
      <c r="L57" s="111"/>
      <c r="M57" s="111"/>
      <c r="N57" s="111"/>
      <c r="O57" s="111"/>
      <c r="P57" s="111"/>
      <c r="Q57" s="111"/>
      <c r="R57" s="111"/>
      <c r="S57" s="112"/>
    </row>
    <row r="58" spans="1:19" ht="26.25" customHeight="1" x14ac:dyDescent="0.45">
      <c r="A58" s="107" t="s">
        <v>7</v>
      </c>
      <c r="B58" s="117" t="s">
        <v>8</v>
      </c>
      <c r="C58" s="118"/>
      <c r="D58" s="86" t="s">
        <v>9</v>
      </c>
      <c r="E58" s="86"/>
      <c r="F58" s="86" t="s">
        <v>10</v>
      </c>
      <c r="G58" s="86"/>
      <c r="H58" s="86"/>
      <c r="I58" s="86"/>
      <c r="J58" s="123" t="s">
        <v>11</v>
      </c>
      <c r="K58" s="124"/>
      <c r="L58" s="124"/>
      <c r="M58" s="124"/>
      <c r="N58" s="124"/>
      <c r="O58" s="124"/>
      <c r="P58" s="124"/>
      <c r="Q58" s="124"/>
      <c r="R58" s="124"/>
      <c r="S58" s="125"/>
    </row>
    <row r="59" spans="1:19" ht="30" customHeight="1" x14ac:dyDescent="0.45">
      <c r="A59" s="108"/>
      <c r="B59" s="119"/>
      <c r="C59" s="120"/>
      <c r="D59" s="35" t="s">
        <v>12</v>
      </c>
      <c r="E59" s="35" t="s">
        <v>13</v>
      </c>
      <c r="F59" s="132" t="s">
        <v>14</v>
      </c>
      <c r="G59" s="132"/>
      <c r="H59" s="132" t="s">
        <v>15</v>
      </c>
      <c r="I59" s="132"/>
      <c r="J59" s="126"/>
      <c r="K59" s="127"/>
      <c r="L59" s="127"/>
      <c r="M59" s="127"/>
      <c r="N59" s="127"/>
      <c r="O59" s="127"/>
      <c r="P59" s="127"/>
      <c r="Q59" s="127"/>
      <c r="R59" s="127"/>
      <c r="S59" s="128"/>
    </row>
    <row r="60" spans="1:19" ht="26.25" customHeight="1" x14ac:dyDescent="0.25">
      <c r="A60" s="109"/>
      <c r="B60" s="121"/>
      <c r="C60" s="122"/>
      <c r="D60" s="30" t="s">
        <v>16</v>
      </c>
      <c r="E60" s="30" t="s">
        <v>17</v>
      </c>
      <c r="F60" s="133" t="s">
        <v>18</v>
      </c>
      <c r="G60" s="133"/>
      <c r="H60" s="133" t="s">
        <v>19</v>
      </c>
      <c r="I60" s="133"/>
      <c r="J60" s="129"/>
      <c r="K60" s="130"/>
      <c r="L60" s="130"/>
      <c r="M60" s="130"/>
      <c r="N60" s="130"/>
      <c r="O60" s="130"/>
      <c r="P60" s="130"/>
      <c r="Q60" s="130"/>
      <c r="R60" s="130"/>
      <c r="S60" s="131"/>
    </row>
    <row r="61" spans="1:19" ht="40.5" customHeight="1" x14ac:dyDescent="0.25">
      <c r="A61" s="92">
        <v>8</v>
      </c>
      <c r="B61" s="95" t="s">
        <v>20</v>
      </c>
      <c r="C61" s="98" t="s">
        <v>42</v>
      </c>
      <c r="D61" s="101">
        <f>IF(D66=0,0,ROUND(D64/D66*100,1))</f>
        <v>0</v>
      </c>
      <c r="E61" s="101">
        <f>IF(E66=0,0,ROUND(E64/E66*100,1))</f>
        <v>0</v>
      </c>
      <c r="F61" s="57">
        <f>E61-D61</f>
        <v>0</v>
      </c>
      <c r="G61" s="58"/>
      <c r="H61" s="57">
        <f>IF(D61=0,0,ROUND(E61/D61*100,1))</f>
        <v>0</v>
      </c>
      <c r="I61" s="58"/>
      <c r="J61" s="43" t="s">
        <v>67</v>
      </c>
      <c r="K61" s="44"/>
      <c r="L61" s="44"/>
      <c r="M61" s="44"/>
      <c r="N61" s="44"/>
      <c r="O61" s="44"/>
      <c r="P61" s="44"/>
      <c r="Q61" s="44"/>
      <c r="R61" s="44"/>
      <c r="S61" s="45"/>
    </row>
    <row r="62" spans="1:19" ht="162" customHeight="1" x14ac:dyDescent="0.25">
      <c r="A62" s="93"/>
      <c r="B62" s="96"/>
      <c r="C62" s="99"/>
      <c r="D62" s="102"/>
      <c r="E62" s="102"/>
      <c r="F62" s="80"/>
      <c r="G62" s="81"/>
      <c r="H62" s="80"/>
      <c r="I62" s="81"/>
      <c r="J62" s="46" t="str">
        <f>"El indicador al final del período de evaluación registró un alcanzado del "&amp;E61&amp;" por ciento en comparación con la meta programada del "&amp;D61&amp;" por ciento, representa un cumplimiento de la meta del "&amp;H61&amp;" por ciento, colocando el indicador en un semáforo de color "&amp;IF(AND(D61=0,H61=0),"",IF(AND(H61&gt;=95,H61&lt;=105,H64&gt;=95,H64&lt;=105,H66&gt;=95,H66&lt;=105),"VERDE:SE LOGRÓ LA META",IF(AND(H61&gt;=95,H61&lt;=105,H64&lt;95),"VERDE:AUNQUE EL INDICADOR ES VERDE, HAY VARIACIÓN EN VARIABLES",IF(AND(H61&gt;=95,H61&lt;=105,H64&gt;105),"VERDE:AUNQUE EL INDICADOR ES VERDE, HAY VARIACIÓN EN VARIABLES",IF(AND(H61&gt;=95,H61&lt;=105,H66&lt;95),"VERDE:AUNQUE EL INDICADOR ES VERDE, HAY VARIACIÓN EN VARIABLES",IF(AND(H61&gt;=95,H61&lt;=105,H66&gt;105),"VERDE:AUNQUE EL INDICADOR ES VERDE, HAY VARIACIÓN EN VARIABLES",IF(OR(AND(H61&gt;=90,H61&lt;95),AND(H61&gt;105,H61&lt;=110)),"AMARILLO",IF(OR(H61&lt;90,H61&gt;110),"ROJO",IF(AND(D61&lt;&gt;0,E61=0),"ROJO","")))))))))&amp;". 
"&amp;IF(AND(D61=0,E61=0),"NO",IF(OR(H61&lt;95,H61&gt;105),"SI","NO"))&amp;" hubo variación en el indicador y "&amp;IF(AND(D64=0,D66=0,H64=0,H66=0),"NO",IF(OR(H64&lt;95,H64&gt;105,H66&lt;95,H66&gt;105),"SI","NO"))&amp;" hubo variación en variables."</f>
        <v>El indicador al final del período de evaluación registró un alcanzado del 0 por ciento en comparación con la meta programada del 0 por ciento, representa un cumplimiento de la meta del 0 por ciento, colocando el indicador en un semáforo de color . 
NO hubo variación en el indicador y NO hubo variación en variables.</v>
      </c>
      <c r="K62" s="47"/>
      <c r="L62" s="47"/>
      <c r="M62" s="47"/>
      <c r="N62" s="47"/>
      <c r="O62" s="47"/>
      <c r="P62" s="47"/>
      <c r="Q62" s="47"/>
      <c r="R62" s="47"/>
      <c r="S62" s="48"/>
    </row>
    <row r="63" spans="1:19" ht="258.75" customHeight="1" x14ac:dyDescent="0.25">
      <c r="A63" s="93"/>
      <c r="B63" s="97"/>
      <c r="C63" s="100"/>
      <c r="D63" s="103"/>
      <c r="E63" s="103"/>
      <c r="F63" s="59"/>
      <c r="G63" s="60"/>
      <c r="H63" s="59"/>
      <c r="I63" s="60"/>
      <c r="J63" s="49"/>
      <c r="K63" s="50"/>
      <c r="L63" s="50"/>
      <c r="M63" s="50"/>
      <c r="N63" s="50"/>
      <c r="O63" s="50"/>
      <c r="P63" s="50"/>
      <c r="Q63" s="50"/>
      <c r="R63" s="50"/>
      <c r="S63" s="51"/>
    </row>
    <row r="64" spans="1:19" ht="30" customHeight="1" x14ac:dyDescent="0.25">
      <c r="A64" s="93"/>
      <c r="B64" s="88" t="s">
        <v>21</v>
      </c>
      <c r="C64" s="105" t="s">
        <v>51</v>
      </c>
      <c r="D64" s="64">
        <v>0</v>
      </c>
      <c r="E64" s="64">
        <v>0</v>
      </c>
      <c r="F64" s="57">
        <f t="shared" ref="F64" si="8">E64-D64</f>
        <v>0</v>
      </c>
      <c r="G64" s="58"/>
      <c r="H64" s="57">
        <f t="shared" ref="H64" si="9">IF(D64=0,0,ROUND(E64/D64*100,1))</f>
        <v>0</v>
      </c>
      <c r="I64" s="58"/>
      <c r="J64" s="43" t="s">
        <v>23</v>
      </c>
      <c r="K64" s="44"/>
      <c r="L64" s="44"/>
      <c r="M64" s="44"/>
      <c r="N64" s="44"/>
      <c r="O64" s="44"/>
      <c r="P64" s="44"/>
      <c r="Q64" s="44"/>
      <c r="R64" s="44"/>
      <c r="S64" s="45"/>
    </row>
    <row r="65" spans="1:19" ht="197.25" customHeight="1" x14ac:dyDescent="0.25">
      <c r="A65" s="93"/>
      <c r="B65" s="104"/>
      <c r="C65" s="106"/>
      <c r="D65" s="87"/>
      <c r="E65" s="87"/>
      <c r="F65" s="59"/>
      <c r="G65" s="60"/>
      <c r="H65" s="59"/>
      <c r="I65" s="60"/>
      <c r="J65" s="61"/>
      <c r="K65" s="62"/>
      <c r="L65" s="62"/>
      <c r="M65" s="62"/>
      <c r="N65" s="62"/>
      <c r="O65" s="62"/>
      <c r="P65" s="62"/>
      <c r="Q65" s="62"/>
      <c r="R65" s="62"/>
      <c r="S65" s="63"/>
    </row>
    <row r="66" spans="1:19" ht="29.25" customHeight="1" x14ac:dyDescent="0.25">
      <c r="A66" s="93"/>
      <c r="B66" s="88" t="s">
        <v>24</v>
      </c>
      <c r="C66" s="90" t="s">
        <v>52</v>
      </c>
      <c r="D66" s="64">
        <v>0</v>
      </c>
      <c r="E66" s="64">
        <v>0</v>
      </c>
      <c r="F66" s="57">
        <f>E66-D66</f>
        <v>0</v>
      </c>
      <c r="G66" s="58"/>
      <c r="H66" s="57">
        <f>IF(D66=0,0,ROUND(E66/D66*100,1))</f>
        <v>0</v>
      </c>
      <c r="I66" s="58"/>
      <c r="J66" s="43" t="s">
        <v>25</v>
      </c>
      <c r="K66" s="44"/>
      <c r="L66" s="44"/>
      <c r="M66" s="44"/>
      <c r="N66" s="44"/>
      <c r="O66" s="44"/>
      <c r="P66" s="44"/>
      <c r="Q66" s="44"/>
      <c r="R66" s="44"/>
      <c r="S66" s="45"/>
    </row>
    <row r="67" spans="1:19" ht="189" customHeight="1" thickBot="1" x14ac:dyDescent="0.3">
      <c r="A67" s="94"/>
      <c r="B67" s="89"/>
      <c r="C67" s="91"/>
      <c r="D67" s="65"/>
      <c r="E67" s="65"/>
      <c r="F67" s="66"/>
      <c r="G67" s="67"/>
      <c r="H67" s="66"/>
      <c r="I67" s="67"/>
      <c r="J67" s="52"/>
      <c r="K67" s="53"/>
      <c r="L67" s="53"/>
      <c r="M67" s="53"/>
      <c r="N67" s="53"/>
      <c r="O67" s="53"/>
      <c r="P67" s="53"/>
      <c r="Q67" s="53"/>
      <c r="R67" s="53"/>
      <c r="S67" s="54"/>
    </row>
    <row r="68" spans="1:19" ht="27.75" customHeight="1" thickBot="1" x14ac:dyDescent="0.3">
      <c r="A68" s="21"/>
      <c r="B68" s="4"/>
      <c r="C68" s="5"/>
      <c r="D68" s="6"/>
      <c r="E68" s="6"/>
      <c r="F68" s="7"/>
      <c r="G68" s="7"/>
      <c r="H68" s="7"/>
      <c r="I68" s="7"/>
      <c r="J68" s="8"/>
      <c r="K68" s="8"/>
      <c r="L68" s="8"/>
      <c r="M68" s="8"/>
      <c r="N68" s="8"/>
      <c r="O68" s="8"/>
      <c r="P68" s="8"/>
      <c r="Q68" s="8"/>
      <c r="R68" s="8"/>
      <c r="S68" s="22"/>
    </row>
    <row r="69" spans="1:19" ht="26.25" customHeight="1" x14ac:dyDescent="0.45">
      <c r="A69" s="107" t="s">
        <v>7</v>
      </c>
      <c r="B69" s="117" t="s">
        <v>8</v>
      </c>
      <c r="C69" s="118"/>
      <c r="D69" s="86" t="s">
        <v>9</v>
      </c>
      <c r="E69" s="86"/>
      <c r="F69" s="86" t="s">
        <v>10</v>
      </c>
      <c r="G69" s="86"/>
      <c r="H69" s="86"/>
      <c r="I69" s="86"/>
      <c r="J69" s="123" t="s">
        <v>11</v>
      </c>
      <c r="K69" s="124"/>
      <c r="L69" s="124"/>
      <c r="M69" s="124"/>
      <c r="N69" s="124"/>
      <c r="O69" s="124"/>
      <c r="P69" s="124"/>
      <c r="Q69" s="124"/>
      <c r="R69" s="124"/>
      <c r="S69" s="125"/>
    </row>
    <row r="70" spans="1:19" ht="30" customHeight="1" x14ac:dyDescent="0.45">
      <c r="A70" s="108"/>
      <c r="B70" s="119"/>
      <c r="C70" s="120"/>
      <c r="D70" s="35" t="s">
        <v>12</v>
      </c>
      <c r="E70" s="35" t="s">
        <v>13</v>
      </c>
      <c r="F70" s="132" t="s">
        <v>14</v>
      </c>
      <c r="G70" s="132"/>
      <c r="H70" s="132" t="s">
        <v>15</v>
      </c>
      <c r="I70" s="132"/>
      <c r="J70" s="126"/>
      <c r="K70" s="127"/>
      <c r="L70" s="127"/>
      <c r="M70" s="127"/>
      <c r="N70" s="127"/>
      <c r="O70" s="127"/>
      <c r="P70" s="127"/>
      <c r="Q70" s="127"/>
      <c r="R70" s="127"/>
      <c r="S70" s="128"/>
    </row>
    <row r="71" spans="1:19" ht="26.25" customHeight="1" x14ac:dyDescent="0.25">
      <c r="A71" s="109"/>
      <c r="B71" s="121"/>
      <c r="C71" s="122"/>
      <c r="D71" s="30" t="s">
        <v>16</v>
      </c>
      <c r="E71" s="30" t="s">
        <v>17</v>
      </c>
      <c r="F71" s="133" t="s">
        <v>18</v>
      </c>
      <c r="G71" s="133"/>
      <c r="H71" s="133" t="s">
        <v>19</v>
      </c>
      <c r="I71" s="133"/>
      <c r="J71" s="129"/>
      <c r="K71" s="130"/>
      <c r="L71" s="130"/>
      <c r="M71" s="130"/>
      <c r="N71" s="130"/>
      <c r="O71" s="130"/>
      <c r="P71" s="130"/>
      <c r="Q71" s="130"/>
      <c r="R71" s="130"/>
      <c r="S71" s="131"/>
    </row>
    <row r="72" spans="1:19" ht="56.25" customHeight="1" x14ac:dyDescent="0.25">
      <c r="A72" s="92">
        <v>9</v>
      </c>
      <c r="B72" s="95" t="s">
        <v>20</v>
      </c>
      <c r="C72" s="98" t="s">
        <v>43</v>
      </c>
      <c r="D72" s="101">
        <f>IF(D77=0,0,ROUND(D75/D77*100,1))</f>
        <v>94.6</v>
      </c>
      <c r="E72" s="101">
        <f>IF(E77=0,0,ROUND(E75/E77*100,1))</f>
        <v>129.69999999999999</v>
      </c>
      <c r="F72" s="57">
        <f>E72-D72</f>
        <v>35.099999999999994</v>
      </c>
      <c r="G72" s="58"/>
      <c r="H72" s="57">
        <f>IF(D72=0,0,ROUND(E72/D72*100,1))</f>
        <v>137.1</v>
      </c>
      <c r="I72" s="58"/>
      <c r="J72" s="43" t="s">
        <v>67</v>
      </c>
      <c r="K72" s="44"/>
      <c r="L72" s="44"/>
      <c r="M72" s="44"/>
      <c r="N72" s="44"/>
      <c r="O72" s="44"/>
      <c r="P72" s="44"/>
      <c r="Q72" s="44"/>
      <c r="R72" s="44"/>
      <c r="S72" s="45"/>
    </row>
    <row r="73" spans="1:19" ht="152.25" customHeight="1" x14ac:dyDescent="0.25">
      <c r="A73" s="93"/>
      <c r="B73" s="96"/>
      <c r="C73" s="99"/>
      <c r="D73" s="102"/>
      <c r="E73" s="102"/>
      <c r="F73" s="80"/>
      <c r="G73" s="81"/>
      <c r="H73" s="80"/>
      <c r="I73" s="81"/>
      <c r="J73" s="46" t="str">
        <f>"El indicador al final del período de evaluación registró un alcanzado del "&amp;E72&amp;" por ciento en comparación con la meta programada del "&amp;D72&amp;" por ciento, representa un cumplimiento de la meta del "&amp;H72&amp;" por ciento, colocando el indicador en un semáforo de color "&amp;IF(AND(D72=0,H72=0),"",IF(AND(H72&gt;=95,H72&lt;=105,H75&gt;=95,H75&lt;=105,H77&gt;=95,H77&lt;=105),"VERDE:SE LOGRÓ LA META",IF(AND(H72&gt;=95,H72&lt;=105,H75&lt;95),"VERDE:AUNQUE EL INDICADOR ES VERDE, HAY VARIACIÓN EN VARIABLES",IF(AND(H72&gt;=95,H72&lt;=105,H75&gt;105),"VERDE:AUNQUE EL INDICADOR ES VERDE, HAY VARIACIÓN EN VARIABLES",IF(AND(H72&gt;=95,H72&lt;=105,H77&lt;95),"VERDE:AUNQUE EL INDICADOR ES VERDE, HAY VARIACIÓN EN VARIABLES",IF(AND(H72&gt;=95,H72&lt;=105,H77&gt;105),"VERDE:AUNQUE EL INDICADOR ES VERDE, HAY VARIACIÓN EN VARIABLES",IF(OR(AND(H72&gt;=90,H72&lt;95),AND(H72&gt;105,H72&lt;=110)),"AMARILLO",IF(OR(H72&lt;90,H72&gt;110),"ROJO",IF(AND(D72&lt;&gt;0,E72=0),"ROJO","")))))))))&amp;". 
"&amp;IF(AND(D72=0,E72=0),"NO",IF(OR(H72&lt;95,H72&gt;105),"SI","NO"))&amp;" hubo variación en el indicador y "&amp;IF(AND(D75=0,D77=0,H75=0,H77=0),"NO",IF(OR(H75&lt;95,H75&gt;105,H77&lt;95,H77&gt;105),"SI","NO"))&amp;" hubo variación en variables."</f>
        <v>El indicador al final del período de evaluación registró un alcanzado del 129.7 por ciento en comparación con la meta programada del 94.6 por ciento, representa un cumplimiento de la meta del 137.1 por ciento, colocando el indicador en un semáforo de color ROJO. 
SI hubo variación en el indicador y SI hubo variación en variables.</v>
      </c>
      <c r="K73" s="47"/>
      <c r="L73" s="47"/>
      <c r="M73" s="47"/>
      <c r="N73" s="47"/>
      <c r="O73" s="47"/>
      <c r="P73" s="47"/>
      <c r="Q73" s="47"/>
      <c r="R73" s="47"/>
      <c r="S73" s="48"/>
    </row>
    <row r="74" spans="1:19" ht="276" customHeight="1" x14ac:dyDescent="0.25">
      <c r="A74" s="93"/>
      <c r="B74" s="97"/>
      <c r="C74" s="100"/>
      <c r="D74" s="103"/>
      <c r="E74" s="103"/>
      <c r="F74" s="59"/>
      <c r="G74" s="60"/>
      <c r="H74" s="59"/>
      <c r="I74" s="60"/>
      <c r="J74" s="49" t="s">
        <v>87</v>
      </c>
      <c r="K74" s="50"/>
      <c r="L74" s="50"/>
      <c r="M74" s="50"/>
      <c r="N74" s="50"/>
      <c r="O74" s="50"/>
      <c r="P74" s="50"/>
      <c r="Q74" s="50"/>
      <c r="R74" s="50"/>
      <c r="S74" s="51"/>
    </row>
    <row r="75" spans="1:19" ht="30" customHeight="1" x14ac:dyDescent="0.25">
      <c r="A75" s="93"/>
      <c r="B75" s="88" t="s">
        <v>21</v>
      </c>
      <c r="C75" s="105" t="s">
        <v>31</v>
      </c>
      <c r="D75" s="64">
        <v>35</v>
      </c>
      <c r="E75" s="64">
        <v>48</v>
      </c>
      <c r="F75" s="57">
        <f t="shared" ref="F75" si="10">E75-D75</f>
        <v>13</v>
      </c>
      <c r="G75" s="58"/>
      <c r="H75" s="57">
        <f t="shared" ref="H75" si="11">IF(D75=0,0,ROUND(E75/D75*100,1))</f>
        <v>137.1</v>
      </c>
      <c r="I75" s="58"/>
      <c r="J75" s="43" t="s">
        <v>23</v>
      </c>
      <c r="K75" s="44"/>
      <c r="L75" s="44"/>
      <c r="M75" s="44"/>
      <c r="N75" s="44"/>
      <c r="O75" s="44"/>
      <c r="P75" s="44"/>
      <c r="Q75" s="44"/>
      <c r="R75" s="44"/>
      <c r="S75" s="45"/>
    </row>
    <row r="76" spans="1:19" ht="186.75" customHeight="1" x14ac:dyDescent="0.25">
      <c r="A76" s="93"/>
      <c r="B76" s="104"/>
      <c r="C76" s="106"/>
      <c r="D76" s="87"/>
      <c r="E76" s="87"/>
      <c r="F76" s="59"/>
      <c r="G76" s="60"/>
      <c r="H76" s="59"/>
      <c r="I76" s="60"/>
      <c r="J76" s="61" t="s">
        <v>84</v>
      </c>
      <c r="K76" s="62"/>
      <c r="L76" s="62"/>
      <c r="M76" s="62"/>
      <c r="N76" s="62"/>
      <c r="O76" s="62"/>
      <c r="P76" s="62"/>
      <c r="Q76" s="62"/>
      <c r="R76" s="62"/>
      <c r="S76" s="63"/>
    </row>
    <row r="77" spans="1:19" ht="32.25" customHeight="1" x14ac:dyDescent="0.25">
      <c r="A77" s="93"/>
      <c r="B77" s="72" t="s">
        <v>24</v>
      </c>
      <c r="C77" s="74" t="s">
        <v>53</v>
      </c>
      <c r="D77" s="76">
        <v>37</v>
      </c>
      <c r="E77" s="78">
        <f>D77</f>
        <v>37</v>
      </c>
      <c r="F77" s="57">
        <f>E77-D77</f>
        <v>0</v>
      </c>
      <c r="G77" s="58"/>
      <c r="H77" s="57">
        <f>IF(D77=0,0,ROUND(E77/D77*100,1))</f>
        <v>100</v>
      </c>
      <c r="I77" s="58"/>
      <c r="J77" s="43" t="s">
        <v>25</v>
      </c>
      <c r="K77" s="44"/>
      <c r="L77" s="44"/>
      <c r="M77" s="44"/>
      <c r="N77" s="44"/>
      <c r="O77" s="44"/>
      <c r="P77" s="44"/>
      <c r="Q77" s="44"/>
      <c r="R77" s="44"/>
      <c r="S77" s="45"/>
    </row>
    <row r="78" spans="1:19" ht="198.75" customHeight="1" thickBot="1" x14ac:dyDescent="0.3">
      <c r="A78" s="94"/>
      <c r="B78" s="73"/>
      <c r="C78" s="75"/>
      <c r="D78" s="77"/>
      <c r="E78" s="79"/>
      <c r="F78" s="66"/>
      <c r="G78" s="67"/>
      <c r="H78" s="66"/>
      <c r="I78" s="67"/>
      <c r="J78" s="52" t="s">
        <v>81</v>
      </c>
      <c r="K78" s="53"/>
      <c r="L78" s="53"/>
      <c r="M78" s="53"/>
      <c r="N78" s="53"/>
      <c r="O78" s="53"/>
      <c r="P78" s="53"/>
      <c r="Q78" s="53"/>
      <c r="R78" s="53"/>
      <c r="S78" s="54"/>
    </row>
    <row r="79" spans="1:19" ht="318" customHeight="1" thickBot="1" x14ac:dyDescent="0.3">
      <c r="A79" s="110" t="s">
        <v>32</v>
      </c>
      <c r="B79" s="111"/>
      <c r="C79" s="111"/>
      <c r="D79" s="111"/>
      <c r="E79" s="111"/>
      <c r="F79" s="111"/>
      <c r="G79" s="111"/>
      <c r="H79" s="111"/>
      <c r="I79" s="111"/>
      <c r="J79" s="111"/>
      <c r="K79" s="111"/>
      <c r="L79" s="111"/>
      <c r="M79" s="111"/>
      <c r="N79" s="111"/>
      <c r="O79" s="111"/>
      <c r="P79" s="111"/>
      <c r="Q79" s="111"/>
      <c r="R79" s="111"/>
      <c r="S79" s="112"/>
    </row>
    <row r="80" spans="1:19" ht="26.25" customHeight="1" x14ac:dyDescent="0.45">
      <c r="A80" s="107" t="s">
        <v>7</v>
      </c>
      <c r="B80" s="117" t="s">
        <v>8</v>
      </c>
      <c r="C80" s="118"/>
      <c r="D80" s="86" t="s">
        <v>9</v>
      </c>
      <c r="E80" s="86"/>
      <c r="F80" s="86" t="s">
        <v>10</v>
      </c>
      <c r="G80" s="86"/>
      <c r="H80" s="86"/>
      <c r="I80" s="86"/>
      <c r="J80" s="123" t="s">
        <v>11</v>
      </c>
      <c r="K80" s="124"/>
      <c r="L80" s="124"/>
      <c r="M80" s="124"/>
      <c r="N80" s="124"/>
      <c r="O80" s="124"/>
      <c r="P80" s="124"/>
      <c r="Q80" s="124"/>
      <c r="R80" s="124"/>
      <c r="S80" s="125"/>
    </row>
    <row r="81" spans="1:19" ht="30" customHeight="1" x14ac:dyDescent="0.45">
      <c r="A81" s="108"/>
      <c r="B81" s="119"/>
      <c r="C81" s="120"/>
      <c r="D81" s="35" t="s">
        <v>12</v>
      </c>
      <c r="E81" s="35" t="s">
        <v>13</v>
      </c>
      <c r="F81" s="132" t="s">
        <v>14</v>
      </c>
      <c r="G81" s="132"/>
      <c r="H81" s="132" t="s">
        <v>15</v>
      </c>
      <c r="I81" s="132"/>
      <c r="J81" s="126"/>
      <c r="K81" s="127"/>
      <c r="L81" s="127"/>
      <c r="M81" s="127"/>
      <c r="N81" s="127"/>
      <c r="O81" s="127"/>
      <c r="P81" s="127"/>
      <c r="Q81" s="127"/>
      <c r="R81" s="127"/>
      <c r="S81" s="128"/>
    </row>
    <row r="82" spans="1:19" ht="26.25" customHeight="1" x14ac:dyDescent="0.25">
      <c r="A82" s="109"/>
      <c r="B82" s="121"/>
      <c r="C82" s="122"/>
      <c r="D82" s="30" t="s">
        <v>16</v>
      </c>
      <c r="E82" s="30" t="s">
        <v>17</v>
      </c>
      <c r="F82" s="133" t="s">
        <v>18</v>
      </c>
      <c r="G82" s="133"/>
      <c r="H82" s="133" t="s">
        <v>19</v>
      </c>
      <c r="I82" s="133"/>
      <c r="J82" s="129"/>
      <c r="K82" s="130"/>
      <c r="L82" s="130"/>
      <c r="M82" s="130"/>
      <c r="N82" s="130"/>
      <c r="O82" s="130"/>
      <c r="P82" s="130"/>
      <c r="Q82" s="130"/>
      <c r="R82" s="130"/>
      <c r="S82" s="131"/>
    </row>
    <row r="83" spans="1:19" ht="64.5" customHeight="1" x14ac:dyDescent="0.25">
      <c r="A83" s="92">
        <v>10</v>
      </c>
      <c r="B83" s="95" t="s">
        <v>20</v>
      </c>
      <c r="C83" s="98" t="s">
        <v>33</v>
      </c>
      <c r="D83" s="101">
        <f>IF(D88=0,0,ROUND(D86/D88*100,1))</f>
        <v>70</v>
      </c>
      <c r="E83" s="101">
        <f>IF(E88=0,0,ROUND(E86/E88*100,1))</f>
        <v>45.4</v>
      </c>
      <c r="F83" s="57">
        <f>E83-D83</f>
        <v>-24.6</v>
      </c>
      <c r="G83" s="58"/>
      <c r="H83" s="57">
        <f>IF(D83=0,0,ROUND(E83/D83*100,1))</f>
        <v>64.900000000000006</v>
      </c>
      <c r="I83" s="58"/>
      <c r="J83" s="43" t="s">
        <v>67</v>
      </c>
      <c r="K83" s="44"/>
      <c r="L83" s="44"/>
      <c r="M83" s="44"/>
      <c r="N83" s="44"/>
      <c r="O83" s="44"/>
      <c r="P83" s="44"/>
      <c r="Q83" s="44"/>
      <c r="R83" s="44"/>
      <c r="S83" s="45"/>
    </row>
    <row r="84" spans="1:19" ht="171" customHeight="1" x14ac:dyDescent="0.25">
      <c r="A84" s="93"/>
      <c r="B84" s="96"/>
      <c r="C84" s="99"/>
      <c r="D84" s="102"/>
      <c r="E84" s="102"/>
      <c r="F84" s="80"/>
      <c r="G84" s="81"/>
      <c r="H84" s="80"/>
      <c r="I84" s="81"/>
      <c r="J84" s="46" t="str">
        <f>"El indicador al final del período de evaluación registró un alcanzado del "&amp;E83&amp;" por ciento en comparación con la meta programada del "&amp;D83&amp;" por ciento, representa un cumplimiento de la meta del "&amp;H83&amp;" por ciento, colocando el indicador en un semáforo de color "&amp;IF(AND(D83=0,H83=0),"",IF(AND(H83&gt;=95,H83&lt;=105,H86&gt;=95,H86&lt;=105,H88&gt;=95,H88&lt;=105),"VERDE:SE LOGRÓ LA META",IF(AND(H83&gt;=95,H83&lt;=105,H86&lt;95),"VERDE:AUNQUE EL INDICADOR ES VERDE, HAY VARIACIÓN EN VARIABLES",IF(AND(H83&gt;=95,H83&lt;=105,H86&gt;105),"VERDE:AUNQUE EL INDICADOR ES VERDE, HAY VARIACIÓN EN VARIABLES",IF(AND(H83&gt;=95,H83&lt;=105,H88&lt;95),"VERDE:AUNQUE EL INDICADOR ES VERDE, HAY VARIACIÓN EN VARIABLES",IF(AND(H83&gt;=95,H83&lt;=105,H88&gt;105),"VERDE:AUNQUE EL INDICADOR ES VERDE, HAY VARIACIÓN EN VARIABLES",IF(OR(AND(H83&gt;=90,H83&lt;95),AND(H83&gt;105,H83&lt;=110)),"AMARILLO",IF(OR(H83&lt;90,H83&gt;110),"ROJO",IF(AND(D83&lt;&gt;0,E83=0),"ROJO","")))))))))&amp;". 
"&amp;IF(AND(D83=0,E83=0),"NO",IF(OR(H83&lt;95,H83&gt;105),"SI","NO"))&amp;" hubo variación en el indicador y "&amp;IF(AND(D86=0,D88=0,H86=0,H88=0),"NO",IF(OR(H86&lt;95,H86&gt;105,H88&lt;95,H88&gt;105),"SI","NO"))&amp;" hubo variación en variables."</f>
        <v>El indicador al final del período de evaluación registró un alcanzado del 45.4 por ciento en comparación con la meta programada del 70 por ciento, representa un cumplimiento de la meta del 64.9 por ciento, colocando el indicador en un semáforo de color ROJO. 
SI hubo variación en el indicador y SI hubo variación en variables.</v>
      </c>
      <c r="K84" s="47"/>
      <c r="L84" s="47"/>
      <c r="M84" s="47"/>
      <c r="N84" s="47"/>
      <c r="O84" s="47"/>
      <c r="P84" s="47"/>
      <c r="Q84" s="47"/>
      <c r="R84" s="47"/>
      <c r="S84" s="48"/>
    </row>
    <row r="85" spans="1:19" ht="273.75" customHeight="1" x14ac:dyDescent="0.25">
      <c r="A85" s="93"/>
      <c r="B85" s="97"/>
      <c r="C85" s="100"/>
      <c r="D85" s="103"/>
      <c r="E85" s="103"/>
      <c r="F85" s="59"/>
      <c r="G85" s="60"/>
      <c r="H85" s="59"/>
      <c r="I85" s="60"/>
      <c r="J85" s="49" t="s">
        <v>88</v>
      </c>
      <c r="K85" s="50"/>
      <c r="L85" s="50"/>
      <c r="M85" s="50"/>
      <c r="N85" s="50"/>
      <c r="O85" s="50"/>
      <c r="P85" s="50"/>
      <c r="Q85" s="50"/>
      <c r="R85" s="50"/>
      <c r="S85" s="51"/>
    </row>
    <row r="86" spans="1:19" ht="34.5" customHeight="1" x14ac:dyDescent="0.25">
      <c r="A86" s="93"/>
      <c r="B86" s="88" t="s">
        <v>21</v>
      </c>
      <c r="C86" s="105" t="s">
        <v>54</v>
      </c>
      <c r="D86" s="64">
        <v>1347</v>
      </c>
      <c r="E86" s="64">
        <v>1298</v>
      </c>
      <c r="F86" s="57">
        <f t="shared" ref="F86" si="12">E86-D86</f>
        <v>-49</v>
      </c>
      <c r="G86" s="58"/>
      <c r="H86" s="57">
        <f t="shared" ref="H86" si="13">IF(D86=0,0,ROUND(E86/D86*100,1))</f>
        <v>96.4</v>
      </c>
      <c r="I86" s="58"/>
      <c r="J86" s="43" t="s">
        <v>23</v>
      </c>
      <c r="K86" s="44"/>
      <c r="L86" s="44"/>
      <c r="M86" s="44"/>
      <c r="N86" s="44"/>
      <c r="O86" s="44"/>
      <c r="P86" s="44"/>
      <c r="Q86" s="44"/>
      <c r="R86" s="44"/>
      <c r="S86" s="45"/>
    </row>
    <row r="87" spans="1:19" ht="210" customHeight="1" x14ac:dyDescent="0.25">
      <c r="A87" s="93"/>
      <c r="B87" s="104"/>
      <c r="C87" s="106"/>
      <c r="D87" s="87"/>
      <c r="E87" s="87"/>
      <c r="F87" s="59"/>
      <c r="G87" s="60"/>
      <c r="H87" s="59"/>
      <c r="I87" s="60"/>
      <c r="J87" s="61" t="s">
        <v>82</v>
      </c>
      <c r="K87" s="62"/>
      <c r="L87" s="62"/>
      <c r="M87" s="62"/>
      <c r="N87" s="62"/>
      <c r="O87" s="62"/>
      <c r="P87" s="62"/>
      <c r="Q87" s="62"/>
      <c r="R87" s="62"/>
      <c r="S87" s="63"/>
    </row>
    <row r="88" spans="1:19" ht="33.75" customHeight="1" x14ac:dyDescent="0.25">
      <c r="A88" s="93"/>
      <c r="B88" s="82" t="s">
        <v>24</v>
      </c>
      <c r="C88" s="135" t="s">
        <v>55</v>
      </c>
      <c r="D88" s="55">
        <f>D44</f>
        <v>1924</v>
      </c>
      <c r="E88" s="55">
        <f>E44</f>
        <v>2859</v>
      </c>
      <c r="F88" s="57">
        <f>E88-D88</f>
        <v>935</v>
      </c>
      <c r="G88" s="58"/>
      <c r="H88" s="57">
        <f>IF(D88=0,0,ROUND(E88/D88*100,1))</f>
        <v>148.6</v>
      </c>
      <c r="I88" s="58"/>
      <c r="J88" s="43" t="s">
        <v>25</v>
      </c>
      <c r="K88" s="44"/>
      <c r="L88" s="44"/>
      <c r="M88" s="44"/>
      <c r="N88" s="44"/>
      <c r="O88" s="44"/>
      <c r="P88" s="44"/>
      <c r="Q88" s="44"/>
      <c r="R88" s="44"/>
      <c r="S88" s="45"/>
    </row>
    <row r="89" spans="1:19" ht="204.75" customHeight="1" thickBot="1" x14ac:dyDescent="0.3">
      <c r="A89" s="94"/>
      <c r="B89" s="134"/>
      <c r="C89" s="136"/>
      <c r="D89" s="137"/>
      <c r="E89" s="137"/>
      <c r="F89" s="66"/>
      <c r="G89" s="67"/>
      <c r="H89" s="66"/>
      <c r="I89" s="67"/>
      <c r="J89" s="52" t="s">
        <v>81</v>
      </c>
      <c r="K89" s="53"/>
      <c r="L89" s="53"/>
      <c r="M89" s="53"/>
      <c r="N89" s="53"/>
      <c r="O89" s="53"/>
      <c r="P89" s="53"/>
      <c r="Q89" s="53"/>
      <c r="R89" s="53"/>
      <c r="S89" s="54"/>
    </row>
    <row r="90" spans="1:19" ht="43.5" customHeight="1" thickBot="1" x14ac:dyDescent="0.3">
      <c r="A90" s="21"/>
      <c r="B90" s="4"/>
      <c r="C90" s="5"/>
      <c r="D90" s="6"/>
      <c r="E90" s="6"/>
      <c r="F90" s="7"/>
      <c r="G90" s="7"/>
      <c r="H90" s="7"/>
      <c r="I90" s="7"/>
      <c r="J90" s="8"/>
      <c r="K90" s="8"/>
      <c r="L90" s="8"/>
      <c r="M90" s="8"/>
      <c r="N90" s="8"/>
      <c r="O90" s="8"/>
      <c r="P90" s="8"/>
      <c r="Q90" s="8"/>
      <c r="R90" s="8"/>
      <c r="S90" s="22"/>
    </row>
    <row r="91" spans="1:19" ht="26.25" customHeight="1" x14ac:dyDescent="0.45">
      <c r="A91" s="107" t="s">
        <v>7</v>
      </c>
      <c r="B91" s="117" t="s">
        <v>8</v>
      </c>
      <c r="C91" s="118"/>
      <c r="D91" s="86" t="s">
        <v>9</v>
      </c>
      <c r="E91" s="86"/>
      <c r="F91" s="86" t="s">
        <v>10</v>
      </c>
      <c r="G91" s="86"/>
      <c r="H91" s="86"/>
      <c r="I91" s="86"/>
      <c r="J91" s="123" t="s">
        <v>11</v>
      </c>
      <c r="K91" s="124"/>
      <c r="L91" s="124"/>
      <c r="M91" s="124"/>
      <c r="N91" s="124"/>
      <c r="O91" s="124"/>
      <c r="P91" s="124"/>
      <c r="Q91" s="124"/>
      <c r="R91" s="124"/>
      <c r="S91" s="125"/>
    </row>
    <row r="92" spans="1:19" ht="30" customHeight="1" x14ac:dyDescent="0.45">
      <c r="A92" s="108"/>
      <c r="B92" s="119"/>
      <c r="C92" s="120"/>
      <c r="D92" s="35" t="s">
        <v>12</v>
      </c>
      <c r="E92" s="35" t="s">
        <v>13</v>
      </c>
      <c r="F92" s="132" t="s">
        <v>14</v>
      </c>
      <c r="G92" s="132"/>
      <c r="H92" s="132" t="s">
        <v>15</v>
      </c>
      <c r="I92" s="132"/>
      <c r="J92" s="126"/>
      <c r="K92" s="127"/>
      <c r="L92" s="127"/>
      <c r="M92" s="127"/>
      <c r="N92" s="127"/>
      <c r="O92" s="127"/>
      <c r="P92" s="127"/>
      <c r="Q92" s="127"/>
      <c r="R92" s="127"/>
      <c r="S92" s="128"/>
    </row>
    <row r="93" spans="1:19" ht="26.25" customHeight="1" x14ac:dyDescent="0.25">
      <c r="A93" s="109"/>
      <c r="B93" s="121"/>
      <c r="C93" s="122"/>
      <c r="D93" s="30" t="s">
        <v>16</v>
      </c>
      <c r="E93" s="30" t="s">
        <v>17</v>
      </c>
      <c r="F93" s="133" t="s">
        <v>18</v>
      </c>
      <c r="G93" s="133"/>
      <c r="H93" s="133" t="s">
        <v>19</v>
      </c>
      <c r="I93" s="133"/>
      <c r="J93" s="129"/>
      <c r="K93" s="130"/>
      <c r="L93" s="130"/>
      <c r="M93" s="130"/>
      <c r="N93" s="130"/>
      <c r="O93" s="130"/>
      <c r="P93" s="130"/>
      <c r="Q93" s="130"/>
      <c r="R93" s="130"/>
      <c r="S93" s="131"/>
    </row>
    <row r="94" spans="1:19" ht="68.25" customHeight="1" x14ac:dyDescent="0.25">
      <c r="A94" s="92">
        <v>11</v>
      </c>
      <c r="B94" s="95" t="s">
        <v>20</v>
      </c>
      <c r="C94" s="98" t="s">
        <v>56</v>
      </c>
      <c r="D94" s="101">
        <f>IF(D99=0,0,ROUND(D97/D99*1,1))</f>
        <v>9</v>
      </c>
      <c r="E94" s="101">
        <f>IF(E99=0,0,ROUND(E97/E99*1,1))</f>
        <v>9</v>
      </c>
      <c r="F94" s="57">
        <f>E94-D94</f>
        <v>0</v>
      </c>
      <c r="G94" s="58"/>
      <c r="H94" s="57">
        <f>IF(D94=0,0,ROUND(E94/D94*100,1))</f>
        <v>100</v>
      </c>
      <c r="I94" s="58"/>
      <c r="J94" s="43" t="s">
        <v>67</v>
      </c>
      <c r="K94" s="44"/>
      <c r="L94" s="44"/>
      <c r="M94" s="44"/>
      <c r="N94" s="44"/>
      <c r="O94" s="44"/>
      <c r="P94" s="44"/>
      <c r="Q94" s="44"/>
      <c r="R94" s="44"/>
      <c r="S94" s="45"/>
    </row>
    <row r="95" spans="1:19" ht="174" customHeight="1" x14ac:dyDescent="0.25">
      <c r="A95" s="93"/>
      <c r="B95" s="96"/>
      <c r="C95" s="99"/>
      <c r="D95" s="102"/>
      <c r="E95" s="102"/>
      <c r="F95" s="80"/>
      <c r="G95" s="81"/>
      <c r="H95" s="80"/>
      <c r="I95" s="81"/>
      <c r="J95" s="46" t="str">
        <f>"El indicador al final del período de evaluación registró un alcanzado del "&amp;E94&amp;" por ciento en comparación con la meta programada del "&amp;D94&amp;" por ciento, representa un cumplimiento de la meta del "&amp;H94&amp;" por ciento, colocando el indicador en un semáforo de color "&amp;IF(AND(D94=0,H94=0),"",IF(AND(H94&gt;=95,H94&lt;=105,H97&gt;=95,H97&lt;=105,H99&gt;=95,H99&lt;=105),"VERDE:SE LOGRÓ LA META",IF(AND(H94&gt;=95,H94&lt;=105,H97&lt;95),"VERDE:AUNQUE EL INDICADOR ES VERDE, HAY VARIACIÓN EN VARIABLES",IF(AND(H94&gt;=95,H94&lt;=105,H97&gt;105),"VERDE:AUNQUE EL INDICADOR ES VERDE, HAY VARIACIÓN EN VARIABLES",IF(AND(H94&gt;=95,H94&lt;=105,H99&lt;95),"VERDE:AUNQUE EL INDICADOR ES VERDE, HAY VARIACIÓN EN VARIABLES",IF(AND(H94&gt;=95,H94&lt;=105,H99&gt;105),"VERDE:AUNQUE EL INDICADOR ES VERDE, HAY VARIACIÓN EN VARIABLES",IF(OR(AND(H94&gt;=90,H94&lt;95),AND(H94&gt;105,H94&lt;=110)),"AMARILLO",IF(OR(H94&lt;90,H94&gt;110),"ROJO",IF(AND(D94&lt;&gt;0,E94=0),"ROJO","")))))))))&amp;". 
"&amp;IF(AND(D94=0,E94=0),"NO",IF(OR(H94&lt;95,H94&gt;105),"SI","NO"))&amp;" hubo variación en el indicador y "&amp;IF(AND(D97=0,D99=0,H97=0,H99=0),"NO",IF(OR(H97&lt;95,H97&gt;105,H99&lt;95,H99&gt;105),"SI","NO"))&amp;" hubo variación en variables."</f>
        <v>El indicador al final del período de evaluación registró un alcanzado del 9 por ciento en comparación con la meta programada del 9 por ciento, representa un cumplimiento de la meta del 100 por ciento, colocando el indicador en un semáforo de color VERDE:AUNQUE EL INDICADOR ES VERDE, HAY VARIACIÓN EN VARIABLES. 
NO hubo variación en el indicador y SI hubo variación en variables.</v>
      </c>
      <c r="K95" s="47"/>
      <c r="L95" s="47"/>
      <c r="M95" s="47"/>
      <c r="N95" s="47"/>
      <c r="O95" s="47"/>
      <c r="P95" s="47"/>
      <c r="Q95" s="47"/>
      <c r="R95" s="47"/>
      <c r="S95" s="48"/>
    </row>
    <row r="96" spans="1:19" ht="253.5" customHeight="1" x14ac:dyDescent="0.25">
      <c r="A96" s="93"/>
      <c r="B96" s="97"/>
      <c r="C96" s="100"/>
      <c r="D96" s="103"/>
      <c r="E96" s="103"/>
      <c r="F96" s="59"/>
      <c r="G96" s="60"/>
      <c r="H96" s="59"/>
      <c r="I96" s="60"/>
      <c r="J96" s="49" t="s">
        <v>85</v>
      </c>
      <c r="K96" s="50"/>
      <c r="L96" s="50"/>
      <c r="M96" s="50"/>
      <c r="N96" s="50"/>
      <c r="O96" s="50"/>
      <c r="P96" s="50"/>
      <c r="Q96" s="50"/>
      <c r="R96" s="50"/>
      <c r="S96" s="51"/>
    </row>
    <row r="97" spans="1:19" ht="29.25" customHeight="1" x14ac:dyDescent="0.25">
      <c r="A97" s="93"/>
      <c r="B97" s="88" t="s">
        <v>21</v>
      </c>
      <c r="C97" s="105" t="s">
        <v>57</v>
      </c>
      <c r="D97" s="64">
        <v>5039</v>
      </c>
      <c r="E97" s="64">
        <v>3245</v>
      </c>
      <c r="F97" s="57">
        <f t="shared" ref="F97" si="14">E97-D97</f>
        <v>-1794</v>
      </c>
      <c r="G97" s="58"/>
      <c r="H97" s="57">
        <f t="shared" ref="H97" si="15">IF(D97=0,0,ROUND(E97/D97*100,1))</f>
        <v>64.400000000000006</v>
      </c>
      <c r="I97" s="58"/>
      <c r="J97" s="43" t="s">
        <v>23</v>
      </c>
      <c r="K97" s="44"/>
      <c r="L97" s="44"/>
      <c r="M97" s="44"/>
      <c r="N97" s="44"/>
      <c r="O97" s="44"/>
      <c r="P97" s="44"/>
      <c r="Q97" s="44"/>
      <c r="R97" s="44"/>
      <c r="S97" s="45"/>
    </row>
    <row r="98" spans="1:19" ht="254.25" customHeight="1" x14ac:dyDescent="0.25">
      <c r="A98" s="93"/>
      <c r="B98" s="104"/>
      <c r="C98" s="106"/>
      <c r="D98" s="87"/>
      <c r="E98" s="87"/>
      <c r="F98" s="59"/>
      <c r="G98" s="60"/>
      <c r="H98" s="59"/>
      <c r="I98" s="60"/>
      <c r="J98" s="61" t="s">
        <v>78</v>
      </c>
      <c r="K98" s="62"/>
      <c r="L98" s="62"/>
      <c r="M98" s="62"/>
      <c r="N98" s="62"/>
      <c r="O98" s="62"/>
      <c r="P98" s="62"/>
      <c r="Q98" s="62"/>
      <c r="R98" s="62"/>
      <c r="S98" s="63"/>
    </row>
    <row r="99" spans="1:19" ht="39" customHeight="1" x14ac:dyDescent="0.25">
      <c r="A99" s="93"/>
      <c r="B99" s="88" t="s">
        <v>24</v>
      </c>
      <c r="C99" s="90" t="s">
        <v>58</v>
      </c>
      <c r="D99" s="64">
        <v>560</v>
      </c>
      <c r="E99" s="64">
        <v>361</v>
      </c>
      <c r="F99" s="57">
        <f>E99-D99</f>
        <v>-199</v>
      </c>
      <c r="G99" s="58"/>
      <c r="H99" s="57">
        <f>IF(D99=0,0,ROUND(E99/D99*100,1))</f>
        <v>64.5</v>
      </c>
      <c r="I99" s="58"/>
      <c r="J99" s="43" t="s">
        <v>25</v>
      </c>
      <c r="K99" s="44"/>
      <c r="L99" s="44"/>
      <c r="M99" s="44"/>
      <c r="N99" s="44"/>
      <c r="O99" s="44"/>
      <c r="P99" s="44"/>
      <c r="Q99" s="44"/>
      <c r="R99" s="44"/>
      <c r="S99" s="45"/>
    </row>
    <row r="100" spans="1:19" ht="207.75" customHeight="1" thickBot="1" x14ac:dyDescent="0.3">
      <c r="A100" s="94"/>
      <c r="B100" s="89"/>
      <c r="C100" s="91"/>
      <c r="D100" s="65"/>
      <c r="E100" s="65"/>
      <c r="F100" s="66"/>
      <c r="G100" s="67"/>
      <c r="H100" s="66"/>
      <c r="I100" s="67"/>
      <c r="J100" s="52" t="s">
        <v>79</v>
      </c>
      <c r="K100" s="53"/>
      <c r="L100" s="53"/>
      <c r="M100" s="53"/>
      <c r="N100" s="53"/>
      <c r="O100" s="53"/>
      <c r="P100" s="53"/>
      <c r="Q100" s="53"/>
      <c r="R100" s="53"/>
      <c r="S100" s="54"/>
    </row>
    <row r="101" spans="1:19" ht="318" customHeight="1" thickBot="1" x14ac:dyDescent="0.3">
      <c r="A101" s="110" t="s">
        <v>32</v>
      </c>
      <c r="B101" s="111"/>
      <c r="C101" s="111"/>
      <c r="D101" s="111"/>
      <c r="E101" s="111"/>
      <c r="F101" s="111"/>
      <c r="G101" s="111"/>
      <c r="H101" s="111"/>
      <c r="I101" s="111"/>
      <c r="J101" s="111"/>
      <c r="K101" s="111"/>
      <c r="L101" s="111"/>
      <c r="M101" s="111"/>
      <c r="N101" s="111"/>
      <c r="O101" s="111"/>
      <c r="P101" s="111"/>
      <c r="Q101" s="111"/>
      <c r="R101" s="111"/>
      <c r="S101" s="112"/>
    </row>
    <row r="102" spans="1:19" ht="26.25" customHeight="1" x14ac:dyDescent="0.45">
      <c r="A102" s="107" t="s">
        <v>7</v>
      </c>
      <c r="B102" s="117" t="s">
        <v>8</v>
      </c>
      <c r="C102" s="118"/>
      <c r="D102" s="86" t="s">
        <v>9</v>
      </c>
      <c r="E102" s="86"/>
      <c r="F102" s="86" t="s">
        <v>10</v>
      </c>
      <c r="G102" s="86"/>
      <c r="H102" s="86"/>
      <c r="I102" s="86"/>
      <c r="J102" s="123" t="s">
        <v>11</v>
      </c>
      <c r="K102" s="124"/>
      <c r="L102" s="124"/>
      <c r="M102" s="124"/>
      <c r="N102" s="124"/>
      <c r="O102" s="124"/>
      <c r="P102" s="124"/>
      <c r="Q102" s="124"/>
      <c r="R102" s="124"/>
      <c r="S102" s="125"/>
    </row>
    <row r="103" spans="1:19" ht="30" customHeight="1" x14ac:dyDescent="0.45">
      <c r="A103" s="108"/>
      <c r="B103" s="119"/>
      <c r="C103" s="120"/>
      <c r="D103" s="35" t="s">
        <v>12</v>
      </c>
      <c r="E103" s="35" t="s">
        <v>13</v>
      </c>
      <c r="F103" s="132" t="s">
        <v>14</v>
      </c>
      <c r="G103" s="132"/>
      <c r="H103" s="132" t="s">
        <v>15</v>
      </c>
      <c r="I103" s="132"/>
      <c r="J103" s="126"/>
      <c r="K103" s="127"/>
      <c r="L103" s="127"/>
      <c r="M103" s="127"/>
      <c r="N103" s="127"/>
      <c r="O103" s="127"/>
      <c r="P103" s="127"/>
      <c r="Q103" s="127"/>
      <c r="R103" s="127"/>
      <c r="S103" s="128"/>
    </row>
    <row r="104" spans="1:19" ht="26.25" customHeight="1" x14ac:dyDescent="0.25">
      <c r="A104" s="109"/>
      <c r="B104" s="121"/>
      <c r="C104" s="122"/>
      <c r="D104" s="30" t="s">
        <v>16</v>
      </c>
      <c r="E104" s="30" t="s">
        <v>17</v>
      </c>
      <c r="F104" s="133" t="s">
        <v>18</v>
      </c>
      <c r="G104" s="133"/>
      <c r="H104" s="133" t="s">
        <v>19</v>
      </c>
      <c r="I104" s="133"/>
      <c r="J104" s="129"/>
      <c r="K104" s="130"/>
      <c r="L104" s="130"/>
      <c r="M104" s="130"/>
      <c r="N104" s="130"/>
      <c r="O104" s="130"/>
      <c r="P104" s="130"/>
      <c r="Q104" s="130"/>
      <c r="R104" s="130"/>
      <c r="S104" s="131"/>
    </row>
    <row r="105" spans="1:19" ht="56.25" customHeight="1" x14ac:dyDescent="0.25">
      <c r="A105" s="92">
        <v>13</v>
      </c>
      <c r="B105" s="95" t="s">
        <v>20</v>
      </c>
      <c r="C105" s="98" t="s">
        <v>34</v>
      </c>
      <c r="D105" s="101">
        <f>IF(D110=0,0,ROUND(D108/D110*100,1))</f>
        <v>0</v>
      </c>
      <c r="E105" s="101">
        <f>IF(E110=0,0,ROUND(E108/E110*100,1))</f>
        <v>0</v>
      </c>
      <c r="F105" s="57">
        <f>E105-D105</f>
        <v>0</v>
      </c>
      <c r="G105" s="58"/>
      <c r="H105" s="57">
        <f>IF(D105=0,0,ROUND(E105/D105*100,1))</f>
        <v>0</v>
      </c>
      <c r="I105" s="58"/>
      <c r="J105" s="43" t="s">
        <v>67</v>
      </c>
      <c r="K105" s="44"/>
      <c r="L105" s="44"/>
      <c r="M105" s="44"/>
      <c r="N105" s="44"/>
      <c r="O105" s="44"/>
      <c r="P105" s="44"/>
      <c r="Q105" s="44"/>
      <c r="R105" s="44"/>
      <c r="S105" s="45"/>
    </row>
    <row r="106" spans="1:19" ht="156" customHeight="1" x14ac:dyDescent="0.25">
      <c r="A106" s="93"/>
      <c r="B106" s="96"/>
      <c r="C106" s="99"/>
      <c r="D106" s="102"/>
      <c r="E106" s="102"/>
      <c r="F106" s="80"/>
      <c r="G106" s="81"/>
      <c r="H106" s="80"/>
      <c r="I106" s="81"/>
      <c r="J106" s="46" t="str">
        <f>"El indicador al final del período de evaluación registró un alcanzado del "&amp;E105&amp;" por ciento en comparación con la meta programada del "&amp;D105&amp;" por ciento, representa un cumplimiento de la meta del "&amp;H105&amp;" por ciento, colocando el indicador en un semáforo de color "&amp;IF(AND(D105=0,H105=0),"",IF(AND(H105&gt;=95,H105&lt;=105,H108&gt;=95,H108&lt;=105,H110&gt;=95,H110&lt;=105),"VERDE:SE LOGRÓ LA META",IF(AND(H105&gt;=95,H105&lt;=105,H108&lt;95),"VERDE:AUNQUE EL INDICADOR ES VERDE, HAY VARIACIÓN EN VARIABLES",IF(AND(H105&gt;=95,H105&lt;=105,H108&gt;105),"VERDE:AUNQUE EL INDICADOR ES VERDE, HAY VARIACIÓN EN VARIABLES",IF(AND(H105&gt;=95,H105&lt;=105,H110&lt;95),"VERDE:AUNQUE EL INDICADOR ES VERDE, HAY VARIACIÓN EN VARIABLES",IF(AND(H105&gt;=95,H105&lt;=105,H110&gt;105),"VERDE:AUNQUE EL INDICADOR ES VERDE, HAY VARIACIÓN EN VARIABLES",IF(OR(AND(H105&gt;=90,H105&lt;95),AND(H105&gt;105,H105&lt;=110)),"AMARILLO",IF(OR(H105&lt;90,H105&gt;110),"ROJO",IF(AND(D105&lt;&gt;0,E105=0),"ROJO","")))))))))&amp;". 
"&amp;IF(AND(D105=0,E105=0),"NO",IF(OR(H105&lt;95,H105&gt;105),"SI","NO"))&amp;" hubo variación en el indicador y "&amp;IF(AND(D108=0,D110=0,H108=0,H110=0),"NO",IF(OR(H108&lt;95,H108&gt;105,H110&lt;95,H110&gt;105),"SI","NO"))&amp;" hubo variación en variables."</f>
        <v>El indicador al final del período de evaluación registró un alcanzado del 0 por ciento en comparación con la meta programada del 0 por ciento, representa un cumplimiento de la meta del 0 por ciento, colocando el indicador en un semáforo de color . 
NO hubo variación en el indicador y NO hubo variación en variables.</v>
      </c>
      <c r="K106" s="47"/>
      <c r="L106" s="47"/>
      <c r="M106" s="47"/>
      <c r="N106" s="47"/>
      <c r="O106" s="47"/>
      <c r="P106" s="47"/>
      <c r="Q106" s="47"/>
      <c r="R106" s="47"/>
      <c r="S106" s="48"/>
    </row>
    <row r="107" spans="1:19" ht="263.25" customHeight="1" x14ac:dyDescent="0.25">
      <c r="A107" s="93"/>
      <c r="B107" s="97"/>
      <c r="C107" s="100"/>
      <c r="D107" s="103"/>
      <c r="E107" s="103"/>
      <c r="F107" s="59"/>
      <c r="G107" s="60"/>
      <c r="H107" s="59"/>
      <c r="I107" s="60"/>
      <c r="J107" s="49" t="s">
        <v>65</v>
      </c>
      <c r="K107" s="50"/>
      <c r="L107" s="50"/>
      <c r="M107" s="50"/>
      <c r="N107" s="50"/>
      <c r="O107" s="50"/>
      <c r="P107" s="50"/>
      <c r="Q107" s="50"/>
      <c r="R107" s="50"/>
      <c r="S107" s="51"/>
    </row>
    <row r="108" spans="1:19" ht="31.5" customHeight="1" x14ac:dyDescent="0.25">
      <c r="A108" s="93"/>
      <c r="B108" s="88" t="s">
        <v>21</v>
      </c>
      <c r="C108" s="105" t="s">
        <v>59</v>
      </c>
      <c r="D108" s="64">
        <v>0</v>
      </c>
      <c r="E108" s="64">
        <v>0</v>
      </c>
      <c r="F108" s="57">
        <f t="shared" ref="F108" si="16">E108-D108</f>
        <v>0</v>
      </c>
      <c r="G108" s="58"/>
      <c r="H108" s="57">
        <f t="shared" ref="H108" si="17">IF(D108=0,0,ROUND(E108/D108*100,1))</f>
        <v>0</v>
      </c>
      <c r="I108" s="58"/>
      <c r="J108" s="43" t="s">
        <v>23</v>
      </c>
      <c r="K108" s="44"/>
      <c r="L108" s="44"/>
      <c r="M108" s="44"/>
      <c r="N108" s="44"/>
      <c r="O108" s="44"/>
      <c r="P108" s="44"/>
      <c r="Q108" s="44"/>
      <c r="R108" s="44"/>
      <c r="S108" s="45"/>
    </row>
    <row r="109" spans="1:19" ht="215.25" customHeight="1" x14ac:dyDescent="0.25">
      <c r="A109" s="93"/>
      <c r="B109" s="104"/>
      <c r="C109" s="106"/>
      <c r="D109" s="87"/>
      <c r="E109" s="87"/>
      <c r="F109" s="59"/>
      <c r="G109" s="60"/>
      <c r="H109" s="59"/>
      <c r="I109" s="60"/>
      <c r="J109" s="61" t="s">
        <v>44</v>
      </c>
      <c r="K109" s="62"/>
      <c r="L109" s="62"/>
      <c r="M109" s="62"/>
      <c r="N109" s="62"/>
      <c r="O109" s="62"/>
      <c r="P109" s="62"/>
      <c r="Q109" s="62"/>
      <c r="R109" s="62"/>
      <c r="S109" s="63"/>
    </row>
    <row r="110" spans="1:19" ht="32.25" customHeight="1" x14ac:dyDescent="0.25">
      <c r="A110" s="93"/>
      <c r="B110" s="88" t="s">
        <v>24</v>
      </c>
      <c r="C110" s="90" t="s">
        <v>60</v>
      </c>
      <c r="D110" s="64">
        <v>0</v>
      </c>
      <c r="E110" s="64">
        <v>0</v>
      </c>
      <c r="F110" s="57">
        <f>E110-D110</f>
        <v>0</v>
      </c>
      <c r="G110" s="58"/>
      <c r="H110" s="57">
        <f>IF(D110=0,0,ROUND(E110/D110*100,1))</f>
        <v>0</v>
      </c>
      <c r="I110" s="58"/>
      <c r="J110" s="43" t="s">
        <v>25</v>
      </c>
      <c r="K110" s="44"/>
      <c r="L110" s="44"/>
      <c r="M110" s="44"/>
      <c r="N110" s="44"/>
      <c r="O110" s="44"/>
      <c r="P110" s="44"/>
      <c r="Q110" s="44"/>
      <c r="R110" s="44"/>
      <c r="S110" s="45"/>
    </row>
    <row r="111" spans="1:19" ht="195.75" customHeight="1" thickBot="1" x14ac:dyDescent="0.3">
      <c r="A111" s="94"/>
      <c r="B111" s="89"/>
      <c r="C111" s="91"/>
      <c r="D111" s="65"/>
      <c r="E111" s="65"/>
      <c r="F111" s="66"/>
      <c r="G111" s="67"/>
      <c r="H111" s="66"/>
      <c r="I111" s="67"/>
      <c r="J111" s="52" t="s">
        <v>45</v>
      </c>
      <c r="K111" s="53"/>
      <c r="L111" s="53"/>
      <c r="M111" s="53"/>
      <c r="N111" s="53"/>
      <c r="O111" s="53"/>
      <c r="P111" s="53"/>
      <c r="Q111" s="53"/>
      <c r="R111" s="53"/>
      <c r="S111" s="54"/>
    </row>
    <row r="112" spans="1:19" ht="35.25" customHeight="1" thickBot="1" x14ac:dyDescent="0.3">
      <c r="A112" s="21"/>
      <c r="B112" s="4"/>
      <c r="C112" s="5"/>
      <c r="D112" s="6"/>
      <c r="E112" s="6"/>
      <c r="F112" s="7"/>
      <c r="G112" s="7"/>
      <c r="H112" s="7"/>
      <c r="I112" s="7"/>
      <c r="J112" s="8"/>
      <c r="K112" s="8"/>
      <c r="L112" s="8"/>
      <c r="M112" s="8"/>
      <c r="N112" s="8"/>
      <c r="O112" s="8"/>
      <c r="P112" s="8"/>
      <c r="Q112" s="8"/>
      <c r="R112" s="8"/>
      <c r="S112" s="22"/>
    </row>
    <row r="113" spans="1:19" ht="26.25" customHeight="1" x14ac:dyDescent="0.45">
      <c r="A113" s="107" t="s">
        <v>7</v>
      </c>
      <c r="B113" s="117" t="s">
        <v>8</v>
      </c>
      <c r="C113" s="118"/>
      <c r="D113" s="86" t="s">
        <v>9</v>
      </c>
      <c r="E113" s="86"/>
      <c r="F113" s="86" t="s">
        <v>10</v>
      </c>
      <c r="G113" s="86"/>
      <c r="H113" s="86"/>
      <c r="I113" s="86"/>
      <c r="J113" s="123" t="s">
        <v>11</v>
      </c>
      <c r="K113" s="124"/>
      <c r="L113" s="124"/>
      <c r="M113" s="124"/>
      <c r="N113" s="124"/>
      <c r="O113" s="124"/>
      <c r="P113" s="124"/>
      <c r="Q113" s="124"/>
      <c r="R113" s="124"/>
      <c r="S113" s="125"/>
    </row>
    <row r="114" spans="1:19" ht="30" customHeight="1" x14ac:dyDescent="0.45">
      <c r="A114" s="108"/>
      <c r="B114" s="119"/>
      <c r="C114" s="120"/>
      <c r="D114" s="35" t="s">
        <v>12</v>
      </c>
      <c r="E114" s="35" t="s">
        <v>13</v>
      </c>
      <c r="F114" s="132" t="s">
        <v>14</v>
      </c>
      <c r="G114" s="132"/>
      <c r="H114" s="132" t="s">
        <v>15</v>
      </c>
      <c r="I114" s="132"/>
      <c r="J114" s="126"/>
      <c r="K114" s="127"/>
      <c r="L114" s="127"/>
      <c r="M114" s="127"/>
      <c r="N114" s="127"/>
      <c r="O114" s="127"/>
      <c r="P114" s="127"/>
      <c r="Q114" s="127"/>
      <c r="R114" s="127"/>
      <c r="S114" s="128"/>
    </row>
    <row r="115" spans="1:19" ht="26.25" customHeight="1" x14ac:dyDescent="0.25">
      <c r="A115" s="109"/>
      <c r="B115" s="121"/>
      <c r="C115" s="122"/>
      <c r="D115" s="30" t="s">
        <v>16</v>
      </c>
      <c r="E115" s="30" t="s">
        <v>17</v>
      </c>
      <c r="F115" s="133" t="s">
        <v>18</v>
      </c>
      <c r="G115" s="133"/>
      <c r="H115" s="133" t="s">
        <v>19</v>
      </c>
      <c r="I115" s="133"/>
      <c r="J115" s="129"/>
      <c r="K115" s="130"/>
      <c r="L115" s="130"/>
      <c r="M115" s="130"/>
      <c r="N115" s="130"/>
      <c r="O115" s="130"/>
      <c r="P115" s="130"/>
      <c r="Q115" s="130"/>
      <c r="R115" s="130"/>
      <c r="S115" s="131"/>
    </row>
    <row r="116" spans="1:19" ht="82.5" customHeight="1" x14ac:dyDescent="0.25">
      <c r="A116" s="92">
        <v>14</v>
      </c>
      <c r="B116" s="95" t="s">
        <v>20</v>
      </c>
      <c r="C116" s="98" t="s">
        <v>35</v>
      </c>
      <c r="D116" s="101">
        <f>IF(D121=0,0,ROUND(D119/D121*100,1))</f>
        <v>0</v>
      </c>
      <c r="E116" s="101">
        <f>IF(E121=0,0,ROUND(E119/E121*100,1))</f>
        <v>0</v>
      </c>
      <c r="F116" s="57">
        <f>E116-D116</f>
        <v>0</v>
      </c>
      <c r="G116" s="58"/>
      <c r="H116" s="57">
        <f>IF(D116=0,0,ROUND(E116/D116*100,1))</f>
        <v>0</v>
      </c>
      <c r="I116" s="58"/>
      <c r="J116" s="43" t="s">
        <v>67</v>
      </c>
      <c r="K116" s="44"/>
      <c r="L116" s="44"/>
      <c r="M116" s="44"/>
      <c r="N116" s="44"/>
      <c r="O116" s="44"/>
      <c r="P116" s="44"/>
      <c r="Q116" s="44"/>
      <c r="R116" s="44"/>
      <c r="S116" s="45"/>
    </row>
    <row r="117" spans="1:19" ht="186" customHeight="1" x14ac:dyDescent="0.25">
      <c r="A117" s="93"/>
      <c r="B117" s="96"/>
      <c r="C117" s="99"/>
      <c r="D117" s="102"/>
      <c r="E117" s="102"/>
      <c r="F117" s="80"/>
      <c r="G117" s="81"/>
      <c r="H117" s="80"/>
      <c r="I117" s="81"/>
      <c r="J117" s="46" t="str">
        <f>"El indicador al final del período de evaluación registró un alcanzado del "&amp;E116&amp;" por ciento en comparación con la meta programada del "&amp;D116&amp;" por ciento, representa un cumplimiento de la meta del "&amp;H116&amp;" por ciento, colocando el indicador en un semáforo de color "&amp;IF(AND(D116=0,H116=0),"",IF(AND(H116&gt;=95,H116&lt;=105,H119&gt;=95,H119&lt;=105,H121&gt;=95,H121&lt;=105),"VERDE:SE LOGRÓ LA META",IF(AND(H116&gt;=95,H116&lt;=105,H119&lt;95),"VERDE:AUNQUE EL INDICADOR ES VERDE, HAY VARIACIÓN EN VARIABLES",IF(AND(H116&gt;=95,H116&lt;=105,H119&gt;105),"VERDE:AUNQUE EL INDICADOR ES VERDE, HAY VARIACIÓN EN VARIABLES",IF(AND(H116&gt;=95,H116&lt;=105,H121&lt;95),"VERDE:AUNQUE EL INDICADOR ES VERDE, HAY VARIACIÓN EN VARIABLES",IF(AND(H116&gt;=95,H116&lt;=105,H121&gt;105),"VERDE:AUNQUE EL INDICADOR ES VERDE, HAY VARIACIÓN EN VARIABLES",IF(OR(AND(H116&gt;=90,H116&lt;95),AND(H116&gt;105,H116&lt;=110)),"AMARILLO",IF(OR(H116&lt;90,H116&gt;110),"ROJO",IF(AND(D116&lt;&gt;0,E116=0),"ROJO","")))))))))&amp;". 
"&amp;IF(AND(D116=0,E116=0),"NO",IF(OR(H116&lt;95,H116&gt;105),"SI","NO"))&amp;" hubo variación en el indicador y "&amp;IF(AND(D119=0,D121=0,H119=0,H121=0),"NO",IF(OR(H119&lt;95,H119&gt;105,H121&lt;95,H121&gt;105),"SI","NO"))&amp;" hubo variación en variables."</f>
        <v>El indicador al final del período de evaluación registró un alcanzado del 0 por ciento en comparación con la meta programada del 0 por ciento, representa un cumplimiento de la meta del 0 por ciento, colocando el indicador en un semáforo de color . 
NO hubo variación en el indicador y NO hubo variación en variables.</v>
      </c>
      <c r="K117" s="47"/>
      <c r="L117" s="47"/>
      <c r="M117" s="47"/>
      <c r="N117" s="47"/>
      <c r="O117" s="47"/>
      <c r="P117" s="47"/>
      <c r="Q117" s="47"/>
      <c r="R117" s="47"/>
      <c r="S117" s="48"/>
    </row>
    <row r="118" spans="1:19" ht="283.5" customHeight="1" x14ac:dyDescent="0.25">
      <c r="A118" s="93"/>
      <c r="B118" s="97"/>
      <c r="C118" s="100"/>
      <c r="D118" s="103"/>
      <c r="E118" s="103"/>
      <c r="F118" s="59"/>
      <c r="G118" s="60"/>
      <c r="H118" s="59"/>
      <c r="I118" s="60"/>
      <c r="J118" s="49"/>
      <c r="K118" s="50"/>
      <c r="L118" s="50"/>
      <c r="M118" s="50"/>
      <c r="N118" s="50"/>
      <c r="O118" s="50"/>
      <c r="P118" s="50"/>
      <c r="Q118" s="50"/>
      <c r="R118" s="50"/>
      <c r="S118" s="51"/>
    </row>
    <row r="119" spans="1:19" ht="35.25" customHeight="1" x14ac:dyDescent="0.25">
      <c r="A119" s="93"/>
      <c r="B119" s="88" t="s">
        <v>21</v>
      </c>
      <c r="C119" s="105" t="s">
        <v>61</v>
      </c>
      <c r="D119" s="64">
        <v>0</v>
      </c>
      <c r="E119" s="64">
        <v>0</v>
      </c>
      <c r="F119" s="57">
        <f t="shared" ref="F119" si="18">E119-D119</f>
        <v>0</v>
      </c>
      <c r="G119" s="58"/>
      <c r="H119" s="57">
        <f t="shared" ref="H119" si="19">IF(D119=0,0,ROUND(E119/D119*100,1))</f>
        <v>0</v>
      </c>
      <c r="I119" s="58"/>
      <c r="J119" s="43" t="s">
        <v>23</v>
      </c>
      <c r="K119" s="44"/>
      <c r="L119" s="44"/>
      <c r="M119" s="44"/>
      <c r="N119" s="44"/>
      <c r="O119" s="44"/>
      <c r="P119" s="44"/>
      <c r="Q119" s="44"/>
      <c r="R119" s="44"/>
      <c r="S119" s="45"/>
    </row>
    <row r="120" spans="1:19" ht="226.5" customHeight="1" x14ac:dyDescent="0.25">
      <c r="A120" s="93"/>
      <c r="B120" s="104"/>
      <c r="C120" s="106"/>
      <c r="D120" s="87"/>
      <c r="E120" s="87"/>
      <c r="F120" s="59"/>
      <c r="G120" s="60"/>
      <c r="H120" s="59"/>
      <c r="I120" s="60"/>
      <c r="J120" s="61"/>
      <c r="K120" s="62"/>
      <c r="L120" s="62"/>
      <c r="M120" s="62"/>
      <c r="N120" s="62"/>
      <c r="O120" s="62"/>
      <c r="P120" s="62"/>
      <c r="Q120" s="62"/>
      <c r="R120" s="62"/>
      <c r="S120" s="63"/>
    </row>
    <row r="121" spans="1:19" ht="32.25" customHeight="1" x14ac:dyDescent="0.25">
      <c r="A121" s="93"/>
      <c r="B121" s="88" t="s">
        <v>24</v>
      </c>
      <c r="C121" s="90" t="s">
        <v>62</v>
      </c>
      <c r="D121" s="64">
        <v>0</v>
      </c>
      <c r="E121" s="64">
        <v>0</v>
      </c>
      <c r="F121" s="57">
        <f>E121-D121</f>
        <v>0</v>
      </c>
      <c r="G121" s="58"/>
      <c r="H121" s="57">
        <f>IF(D121=0,0,ROUND(E121/D121*100,1))</f>
        <v>0</v>
      </c>
      <c r="I121" s="58"/>
      <c r="J121" s="43" t="s">
        <v>25</v>
      </c>
      <c r="K121" s="44"/>
      <c r="L121" s="44"/>
      <c r="M121" s="44"/>
      <c r="N121" s="44"/>
      <c r="O121" s="44"/>
      <c r="P121" s="44"/>
      <c r="Q121" s="44"/>
      <c r="R121" s="44"/>
      <c r="S121" s="45"/>
    </row>
    <row r="122" spans="1:19" ht="205.5" customHeight="1" thickBot="1" x14ac:dyDescent="0.3">
      <c r="A122" s="94"/>
      <c r="B122" s="89"/>
      <c r="C122" s="91"/>
      <c r="D122" s="65"/>
      <c r="E122" s="65"/>
      <c r="F122" s="66"/>
      <c r="G122" s="67"/>
      <c r="H122" s="66"/>
      <c r="I122" s="67"/>
      <c r="J122" s="52"/>
      <c r="K122" s="53"/>
      <c r="L122" s="53"/>
      <c r="M122" s="53"/>
      <c r="N122" s="53"/>
      <c r="O122" s="53"/>
      <c r="P122" s="53"/>
      <c r="Q122" s="53"/>
      <c r="R122" s="53"/>
      <c r="S122" s="54"/>
    </row>
    <row r="123" spans="1:19" ht="357" customHeight="1" thickBot="1" x14ac:dyDescent="0.3">
      <c r="A123" s="110" t="s">
        <v>32</v>
      </c>
      <c r="B123" s="111"/>
      <c r="C123" s="111"/>
      <c r="D123" s="111"/>
      <c r="E123" s="111"/>
      <c r="F123" s="111"/>
      <c r="G123" s="111"/>
      <c r="H123" s="111"/>
      <c r="I123" s="111"/>
      <c r="J123" s="111"/>
      <c r="K123" s="111"/>
      <c r="L123" s="111"/>
      <c r="M123" s="111"/>
      <c r="N123" s="111"/>
      <c r="O123" s="111"/>
      <c r="P123" s="111"/>
      <c r="Q123" s="111"/>
      <c r="R123" s="111"/>
      <c r="S123" s="112"/>
    </row>
    <row r="124" spans="1:19" ht="26.25" customHeight="1" x14ac:dyDescent="0.45">
      <c r="A124" s="107" t="s">
        <v>7</v>
      </c>
      <c r="B124" s="117" t="s">
        <v>8</v>
      </c>
      <c r="C124" s="118"/>
      <c r="D124" s="86" t="s">
        <v>9</v>
      </c>
      <c r="E124" s="86"/>
      <c r="F124" s="86" t="s">
        <v>10</v>
      </c>
      <c r="G124" s="86"/>
      <c r="H124" s="86"/>
      <c r="I124" s="86"/>
      <c r="J124" s="123" t="s">
        <v>11</v>
      </c>
      <c r="K124" s="124"/>
      <c r="L124" s="124"/>
      <c r="M124" s="124"/>
      <c r="N124" s="124"/>
      <c r="O124" s="124"/>
      <c r="P124" s="124"/>
      <c r="Q124" s="124"/>
      <c r="R124" s="124"/>
      <c r="S124" s="125"/>
    </row>
    <row r="125" spans="1:19" ht="30" customHeight="1" x14ac:dyDescent="0.45">
      <c r="A125" s="108"/>
      <c r="B125" s="119"/>
      <c r="C125" s="120"/>
      <c r="D125" s="35" t="s">
        <v>12</v>
      </c>
      <c r="E125" s="35" t="s">
        <v>13</v>
      </c>
      <c r="F125" s="132" t="s">
        <v>14</v>
      </c>
      <c r="G125" s="132"/>
      <c r="H125" s="132" t="s">
        <v>15</v>
      </c>
      <c r="I125" s="132"/>
      <c r="J125" s="126"/>
      <c r="K125" s="127"/>
      <c r="L125" s="127"/>
      <c r="M125" s="127"/>
      <c r="N125" s="127"/>
      <c r="O125" s="127"/>
      <c r="P125" s="127"/>
      <c r="Q125" s="127"/>
      <c r="R125" s="127"/>
      <c r="S125" s="128"/>
    </row>
    <row r="126" spans="1:19" ht="26.25" customHeight="1" x14ac:dyDescent="0.25">
      <c r="A126" s="109"/>
      <c r="B126" s="121"/>
      <c r="C126" s="122"/>
      <c r="D126" s="30" t="s">
        <v>16</v>
      </c>
      <c r="E126" s="30" t="s">
        <v>17</v>
      </c>
      <c r="F126" s="133" t="s">
        <v>18</v>
      </c>
      <c r="G126" s="133"/>
      <c r="H126" s="133" t="s">
        <v>19</v>
      </c>
      <c r="I126" s="133"/>
      <c r="J126" s="129"/>
      <c r="K126" s="130"/>
      <c r="L126" s="130"/>
      <c r="M126" s="130"/>
      <c r="N126" s="130"/>
      <c r="O126" s="130"/>
      <c r="P126" s="130"/>
      <c r="Q126" s="130"/>
      <c r="R126" s="130"/>
      <c r="S126" s="131"/>
    </row>
    <row r="127" spans="1:19" ht="39.75" customHeight="1" x14ac:dyDescent="0.25">
      <c r="A127" s="92">
        <v>15</v>
      </c>
      <c r="B127" s="95" t="s">
        <v>20</v>
      </c>
      <c r="C127" s="98" t="s">
        <v>36</v>
      </c>
      <c r="D127" s="101">
        <f>IF(D132=0,0,ROUND(D130/D132*100,1))</f>
        <v>100</v>
      </c>
      <c r="E127" s="101">
        <f>IF(E132=0,0,ROUND(E130/E132*100,1))</f>
        <v>148.6</v>
      </c>
      <c r="F127" s="57">
        <f>E127-D127</f>
        <v>48.599999999999994</v>
      </c>
      <c r="G127" s="58"/>
      <c r="H127" s="57">
        <f>IF(D127=0,0,ROUND(E127/D127*100,1))</f>
        <v>148.6</v>
      </c>
      <c r="I127" s="58"/>
      <c r="J127" s="43" t="s">
        <v>67</v>
      </c>
      <c r="K127" s="44"/>
      <c r="L127" s="44"/>
      <c r="M127" s="44"/>
      <c r="N127" s="44"/>
      <c r="O127" s="44"/>
      <c r="P127" s="44"/>
      <c r="Q127" s="44"/>
      <c r="R127" s="44"/>
      <c r="S127" s="45"/>
    </row>
    <row r="128" spans="1:19" ht="168" customHeight="1" x14ac:dyDescent="0.25">
      <c r="A128" s="93"/>
      <c r="B128" s="96"/>
      <c r="C128" s="99"/>
      <c r="D128" s="102"/>
      <c r="E128" s="102"/>
      <c r="F128" s="80"/>
      <c r="G128" s="81"/>
      <c r="H128" s="80"/>
      <c r="I128" s="81"/>
      <c r="J128" s="46" t="str">
        <f>"El indicador al final del período de evaluación registró un alcanzado del "&amp;E127&amp;" por ciento en comparación con la meta programada del "&amp;D127&amp;" por ciento, representa un cumplimiento de la meta del "&amp;H127&amp;" por ciento, colocando el indicador en un semáforo de color "&amp;IF(AND(D127=0,H127=0),"",IF(AND(H127&gt;=95,H127&lt;=105,H130&gt;=95,H130&lt;=105,H132&gt;=95,H132&lt;=105),"VERDE:SE LOGRÓ LA META",IF(AND(H127&gt;=95,H127&lt;=105,H130&lt;95),"VERDE:AUNQUE EL INDICADOR ES VERDE, HAY VARIACIÓN EN VARIABLES",IF(AND(H127&gt;=95,H127&lt;=105,H130&gt;105),"VERDE:AUNQUE EL INDICADOR ES VERDE, HAY VARIACIÓN EN VARIABLES",IF(AND(H127&gt;=95,H127&lt;=105,H132&lt;95),"VERDE:AUNQUE EL INDICADOR ES VERDE, HAY VARIACIÓN EN VARIABLES",IF(AND(H127&gt;=95,H127&lt;=105,H132&gt;105),"VERDE:AUNQUE EL INDICADOR ES VERDE, HAY VARIACIÓN EN VARIABLES",IF(OR(AND(H127&gt;=90,H127&lt;95),AND(H127&gt;105,H127&lt;=110)),"AMARILLO",IF(OR(H127&lt;90,H127&gt;110),"ROJO",IF(AND(D127&lt;&gt;0,E127=0),"ROJO","")))))))))&amp;". 
"&amp;IF(AND(D127=0,E127=0),"NO",IF(OR(H127&lt;95,H127&gt;105),"SI","NO"))&amp;" hubo variación en el indicador y "&amp;IF(AND(D130=0,D132=0,H130=0,H132=0),"NO",IF(OR(H130&lt;95,H130&gt;105,H132&lt;95,H132&gt;105),"SI","NO"))&amp;" hubo variación en variables."</f>
        <v>El indicador al final del período de evaluación registró un alcanzado del 148.6 por ciento en comparación con la meta programada del 100 por ciento, representa un cumplimiento de la meta del 148.6 por ciento, colocando el indicador en un semáforo de color ROJO. 
SI hubo variación en el indicador y SI hubo variación en variables.</v>
      </c>
      <c r="K128" s="47"/>
      <c r="L128" s="47"/>
      <c r="M128" s="47"/>
      <c r="N128" s="47"/>
      <c r="O128" s="47"/>
      <c r="P128" s="47"/>
      <c r="Q128" s="47"/>
      <c r="R128" s="47"/>
      <c r="S128" s="48"/>
    </row>
    <row r="129" spans="1:19" ht="295.5" customHeight="1" x14ac:dyDescent="0.25">
      <c r="A129" s="93"/>
      <c r="B129" s="97"/>
      <c r="C129" s="100"/>
      <c r="D129" s="103"/>
      <c r="E129" s="103"/>
      <c r="F129" s="59"/>
      <c r="G129" s="60"/>
      <c r="H129" s="59"/>
      <c r="I129" s="60"/>
      <c r="J129" s="49" t="s">
        <v>89</v>
      </c>
      <c r="K129" s="50"/>
      <c r="L129" s="50"/>
      <c r="M129" s="50"/>
      <c r="N129" s="50"/>
      <c r="O129" s="50"/>
      <c r="P129" s="50"/>
      <c r="Q129" s="50"/>
      <c r="R129" s="50"/>
      <c r="S129" s="51"/>
    </row>
    <row r="130" spans="1:19" ht="38.25" customHeight="1" x14ac:dyDescent="0.25">
      <c r="A130" s="93"/>
      <c r="B130" s="82" t="s">
        <v>21</v>
      </c>
      <c r="C130" s="84" t="s">
        <v>63</v>
      </c>
      <c r="D130" s="55">
        <f>D44</f>
        <v>1924</v>
      </c>
      <c r="E130" s="55">
        <f>E44</f>
        <v>2859</v>
      </c>
      <c r="F130" s="57">
        <f t="shared" ref="F130" si="20">E130-D130</f>
        <v>935</v>
      </c>
      <c r="G130" s="58"/>
      <c r="H130" s="57">
        <f t="shared" ref="H130" si="21">IF(D130=0,0,ROUND(E130/D130*100,1))</f>
        <v>148.6</v>
      </c>
      <c r="I130" s="58"/>
      <c r="J130" s="43" t="s">
        <v>23</v>
      </c>
      <c r="K130" s="44"/>
      <c r="L130" s="44"/>
      <c r="M130" s="44"/>
      <c r="N130" s="44"/>
      <c r="O130" s="44"/>
      <c r="P130" s="44"/>
      <c r="Q130" s="44"/>
      <c r="R130" s="44"/>
      <c r="S130" s="45"/>
    </row>
    <row r="131" spans="1:19" ht="209.25" customHeight="1" x14ac:dyDescent="0.25">
      <c r="A131" s="93"/>
      <c r="B131" s="83"/>
      <c r="C131" s="85"/>
      <c r="D131" s="56"/>
      <c r="E131" s="56"/>
      <c r="F131" s="59"/>
      <c r="G131" s="60"/>
      <c r="H131" s="59"/>
      <c r="I131" s="60"/>
      <c r="J131" s="61" t="s">
        <v>80</v>
      </c>
      <c r="K131" s="62"/>
      <c r="L131" s="62"/>
      <c r="M131" s="62"/>
      <c r="N131" s="62"/>
      <c r="O131" s="62"/>
      <c r="P131" s="62"/>
      <c r="Q131" s="62"/>
      <c r="R131" s="62"/>
      <c r="S131" s="63"/>
    </row>
    <row r="132" spans="1:19" ht="33.75" customHeight="1" x14ac:dyDescent="0.25">
      <c r="A132" s="93"/>
      <c r="B132" s="72" t="s">
        <v>24</v>
      </c>
      <c r="C132" s="74" t="s">
        <v>64</v>
      </c>
      <c r="D132" s="76">
        <v>1924</v>
      </c>
      <c r="E132" s="78">
        <f>D132</f>
        <v>1924</v>
      </c>
      <c r="F132" s="57">
        <f>E132-D132</f>
        <v>0</v>
      </c>
      <c r="G132" s="58"/>
      <c r="H132" s="57">
        <f>IF(D132=0,0,ROUND(E132/D132*100,1))</f>
        <v>100</v>
      </c>
      <c r="I132" s="58"/>
      <c r="J132" s="43" t="s">
        <v>25</v>
      </c>
      <c r="K132" s="44"/>
      <c r="L132" s="44"/>
      <c r="M132" s="44"/>
      <c r="N132" s="44"/>
      <c r="O132" s="44"/>
      <c r="P132" s="44"/>
      <c r="Q132" s="44"/>
      <c r="R132" s="44"/>
      <c r="S132" s="45"/>
    </row>
    <row r="133" spans="1:19" ht="203.25" customHeight="1" thickBot="1" x14ac:dyDescent="0.3">
      <c r="A133" s="94"/>
      <c r="B133" s="73"/>
      <c r="C133" s="75"/>
      <c r="D133" s="77"/>
      <c r="E133" s="79"/>
      <c r="F133" s="66"/>
      <c r="G133" s="67"/>
      <c r="H133" s="66"/>
      <c r="I133" s="67"/>
      <c r="J133" s="52" t="s">
        <v>81</v>
      </c>
      <c r="K133" s="53"/>
      <c r="L133" s="53"/>
      <c r="M133" s="53"/>
      <c r="N133" s="53"/>
      <c r="O133" s="53"/>
      <c r="P133" s="53"/>
      <c r="Q133" s="53"/>
      <c r="R133" s="53"/>
      <c r="S133" s="54"/>
    </row>
    <row r="134" spans="1:19" ht="351" customHeight="1" x14ac:dyDescent="0.25">
      <c r="A134" s="113" t="s">
        <v>32</v>
      </c>
      <c r="B134" s="113"/>
      <c r="C134" s="113"/>
      <c r="D134" s="113"/>
      <c r="E134" s="113"/>
      <c r="F134" s="113"/>
      <c r="G134" s="113"/>
      <c r="H134" s="113"/>
      <c r="I134" s="113"/>
      <c r="J134" s="113"/>
      <c r="K134" s="113"/>
      <c r="L134" s="113"/>
      <c r="M134" s="113"/>
      <c r="N134" s="113"/>
      <c r="O134" s="113"/>
      <c r="P134" s="113"/>
      <c r="Q134" s="113"/>
      <c r="R134" s="113"/>
      <c r="S134" s="113"/>
    </row>
    <row r="135" spans="1:19" ht="23.25" customHeight="1" x14ac:dyDescent="0.25">
      <c r="A135" s="37"/>
      <c r="B135" s="37"/>
      <c r="C135" s="37"/>
      <c r="D135" s="37"/>
      <c r="E135" s="37"/>
      <c r="F135" s="37"/>
      <c r="G135" s="37"/>
      <c r="H135" s="37"/>
      <c r="I135" s="37"/>
      <c r="J135" s="37"/>
      <c r="K135" s="37"/>
      <c r="L135" s="37"/>
      <c r="M135" s="37"/>
      <c r="N135" s="37"/>
      <c r="O135" s="37"/>
      <c r="P135" s="37"/>
      <c r="Q135" s="37"/>
      <c r="R135" s="37"/>
      <c r="S135" s="37"/>
    </row>
    <row r="136" spans="1:19" ht="39" customHeight="1" x14ac:dyDescent="0.5">
      <c r="A136" s="31"/>
      <c r="B136" s="32"/>
      <c r="C136" s="114" t="s">
        <v>68</v>
      </c>
      <c r="D136" s="114"/>
      <c r="E136" s="114"/>
      <c r="F136" s="32"/>
      <c r="G136" s="32"/>
      <c r="H136" s="32"/>
      <c r="I136" s="32"/>
      <c r="J136" s="114" t="s">
        <v>69</v>
      </c>
      <c r="K136" s="114"/>
      <c r="L136" s="114"/>
      <c r="M136" s="114"/>
      <c r="N136" s="114"/>
      <c r="O136" s="114"/>
      <c r="P136" s="114"/>
      <c r="Q136" s="114"/>
      <c r="R136" s="114"/>
      <c r="S136" s="34"/>
    </row>
    <row r="137" spans="1:19" ht="127.5" customHeight="1" thickBot="1" x14ac:dyDescent="0.55000000000000004">
      <c r="A137" s="31"/>
      <c r="B137" s="32"/>
      <c r="C137" s="115" t="s">
        <v>75</v>
      </c>
      <c r="D137" s="115"/>
      <c r="E137" s="115"/>
      <c r="F137" s="32"/>
      <c r="G137" s="32"/>
      <c r="H137" s="32"/>
      <c r="I137" s="32"/>
      <c r="J137" s="116" t="s">
        <v>76</v>
      </c>
      <c r="K137" s="115"/>
      <c r="L137" s="115"/>
      <c r="M137" s="115"/>
      <c r="N137" s="115"/>
      <c r="O137" s="115"/>
      <c r="P137" s="115"/>
      <c r="Q137" s="115"/>
      <c r="R137" s="115"/>
      <c r="S137" s="34"/>
    </row>
    <row r="138" spans="1:19" ht="90.75" customHeight="1" x14ac:dyDescent="0.25">
      <c r="A138" s="31"/>
      <c r="B138" s="32"/>
      <c r="C138" s="68" t="s">
        <v>70</v>
      </c>
      <c r="D138" s="40"/>
      <c r="E138" s="40"/>
      <c r="F138" s="32"/>
      <c r="G138" s="32"/>
      <c r="H138" s="32"/>
      <c r="I138" s="32"/>
      <c r="J138" s="68" t="s">
        <v>71</v>
      </c>
      <c r="K138" s="40"/>
      <c r="L138" s="40"/>
      <c r="M138" s="40"/>
      <c r="N138" s="40"/>
      <c r="O138" s="40"/>
      <c r="P138" s="40"/>
      <c r="Q138" s="40"/>
      <c r="R138" s="40"/>
      <c r="S138" s="34"/>
    </row>
    <row r="139" spans="1:19" ht="90.75" customHeight="1" x14ac:dyDescent="0.25">
      <c r="A139" s="31"/>
      <c r="B139" s="32"/>
      <c r="C139" s="33"/>
      <c r="D139" s="69" t="s">
        <v>37</v>
      </c>
      <c r="E139" s="69"/>
      <c r="F139" s="69"/>
      <c r="G139" s="69"/>
      <c r="H139" s="69"/>
      <c r="I139" s="69"/>
      <c r="J139" s="69"/>
      <c r="K139" s="69"/>
      <c r="L139" s="69"/>
      <c r="M139" s="36"/>
      <c r="N139" s="36"/>
      <c r="O139" s="36"/>
      <c r="P139" s="36"/>
      <c r="Q139" s="36"/>
      <c r="R139" s="36"/>
      <c r="S139" s="34"/>
    </row>
    <row r="140" spans="1:19" ht="90.75" customHeight="1" thickBot="1" x14ac:dyDescent="0.3">
      <c r="A140" s="31"/>
      <c r="B140" s="32"/>
      <c r="C140" s="33"/>
      <c r="D140" s="70" t="s">
        <v>77</v>
      </c>
      <c r="E140" s="71"/>
      <c r="F140" s="71"/>
      <c r="G140" s="71"/>
      <c r="H140" s="71"/>
      <c r="I140" s="71"/>
      <c r="J140" s="71"/>
      <c r="K140" s="71"/>
      <c r="L140" s="36"/>
      <c r="M140" s="36"/>
      <c r="N140" s="36"/>
      <c r="O140" s="36"/>
      <c r="P140" s="36"/>
      <c r="Q140" s="36"/>
      <c r="R140" s="36"/>
      <c r="S140" s="34"/>
    </row>
    <row r="141" spans="1:19" ht="90.75" customHeight="1" x14ac:dyDescent="0.25">
      <c r="A141" s="31"/>
      <c r="B141" s="32"/>
      <c r="C141" s="1"/>
      <c r="D141" s="40" t="s">
        <v>66</v>
      </c>
      <c r="E141" s="40"/>
      <c r="F141" s="40"/>
      <c r="G141" s="40"/>
      <c r="H141" s="40"/>
      <c r="I141" s="40"/>
      <c r="J141" s="40"/>
      <c r="K141" s="40"/>
      <c r="L141" s="36"/>
      <c r="M141" s="36"/>
      <c r="N141" s="36"/>
      <c r="O141" s="36"/>
      <c r="P141" s="36"/>
      <c r="Q141" s="36"/>
      <c r="R141" s="36"/>
      <c r="S141" s="34"/>
    </row>
    <row r="142" spans="1:19" ht="122.25" customHeight="1" thickBot="1" x14ac:dyDescent="0.3">
      <c r="A142" s="38"/>
      <c r="B142" s="41" t="s">
        <v>38</v>
      </c>
      <c r="C142" s="42"/>
      <c r="D142" s="42"/>
      <c r="E142" s="42"/>
      <c r="F142" s="42"/>
      <c r="G142" s="42"/>
      <c r="H142" s="42"/>
      <c r="I142" s="42"/>
      <c r="J142" s="42"/>
      <c r="K142" s="42"/>
      <c r="L142" s="42"/>
      <c r="M142" s="42"/>
      <c r="N142" s="42"/>
      <c r="O142" s="42"/>
      <c r="P142" s="42"/>
      <c r="Q142" s="42"/>
      <c r="R142" s="42"/>
      <c r="S142" s="39"/>
    </row>
  </sheetData>
  <sheetProtection algorithmName="SHA-512" hashValue="uRQO7cW7TgNpRk1fZjQ4j7/EE+9ymkKHX+8wb6Zs540IITr9F5Rinv12yppgd0B2sdCLYuRmwr4DO1mgNEEIJA==" saltValue="74lq4URTH21afHjIdex/Ag==" spinCount="100000" sheet="1" objects="1" scenarios="1" selectLockedCells="1"/>
  <dataConsolidate/>
  <mergeCells count="405">
    <mergeCell ref="J50:S50"/>
    <mergeCell ref="J51:S51"/>
    <mergeCell ref="J52:S52"/>
    <mergeCell ref="J72:S72"/>
    <mergeCell ref="J73:S73"/>
    <mergeCell ref="J74:S74"/>
    <mergeCell ref="J94:S94"/>
    <mergeCell ref="J95:S95"/>
    <mergeCell ref="J96:S96"/>
    <mergeCell ref="J17:S17"/>
    <mergeCell ref="J18:S18"/>
    <mergeCell ref="J22:S22"/>
    <mergeCell ref="E2:M2"/>
    <mergeCell ref="D5:N5"/>
    <mergeCell ref="M8:S8"/>
    <mergeCell ref="D9:J9"/>
    <mergeCell ref="J19:S19"/>
    <mergeCell ref="J20:S20"/>
    <mergeCell ref="J21:S21"/>
    <mergeCell ref="H20:I21"/>
    <mergeCell ref="A14:A16"/>
    <mergeCell ref="B14:C16"/>
    <mergeCell ref="D14:E14"/>
    <mergeCell ref="F14:I14"/>
    <mergeCell ref="J14:S16"/>
    <mergeCell ref="F15:G15"/>
    <mergeCell ref="H15:I15"/>
    <mergeCell ref="F16:G16"/>
    <mergeCell ref="H16:I16"/>
    <mergeCell ref="A17:A23"/>
    <mergeCell ref="B17:B19"/>
    <mergeCell ref="C17:C19"/>
    <mergeCell ref="D17:D19"/>
    <mergeCell ref="E17:E19"/>
    <mergeCell ref="J29:S29"/>
    <mergeCell ref="J30:S30"/>
    <mergeCell ref="J31:S31"/>
    <mergeCell ref="A25:A27"/>
    <mergeCell ref="B25:C27"/>
    <mergeCell ref="D25:E25"/>
    <mergeCell ref="F25:I25"/>
    <mergeCell ref="J25:S27"/>
    <mergeCell ref="F26:G26"/>
    <mergeCell ref="H26:I26"/>
    <mergeCell ref="F27:G27"/>
    <mergeCell ref="H27:I27"/>
    <mergeCell ref="F17:G19"/>
    <mergeCell ref="H17:I19"/>
    <mergeCell ref="B20:B21"/>
    <mergeCell ref="C20:C21"/>
    <mergeCell ref="D20:D21"/>
    <mergeCell ref="E20:E21"/>
    <mergeCell ref="F20:G21"/>
    <mergeCell ref="A36:A38"/>
    <mergeCell ref="B36:C38"/>
    <mergeCell ref="D36:E36"/>
    <mergeCell ref="F36:I36"/>
    <mergeCell ref="A39:A45"/>
    <mergeCell ref="F44:G45"/>
    <mergeCell ref="H44:I45"/>
    <mergeCell ref="J36:S38"/>
    <mergeCell ref="F37:G37"/>
    <mergeCell ref="H37:I37"/>
    <mergeCell ref="F38:G38"/>
    <mergeCell ref="H38:I38"/>
    <mergeCell ref="J39:S39"/>
    <mergeCell ref="J40:S40"/>
    <mergeCell ref="J41:S41"/>
    <mergeCell ref="B39:B41"/>
    <mergeCell ref="C39:C41"/>
    <mergeCell ref="D39:D41"/>
    <mergeCell ref="E39:E41"/>
    <mergeCell ref="F39:G41"/>
    <mergeCell ref="H39:I41"/>
    <mergeCell ref="J42:S42"/>
    <mergeCell ref="J43:S43"/>
    <mergeCell ref="J44:S44"/>
    <mergeCell ref="B42:B43"/>
    <mergeCell ref="C42:C43"/>
    <mergeCell ref="D42:D43"/>
    <mergeCell ref="E42:E43"/>
    <mergeCell ref="F42:G43"/>
    <mergeCell ref="H42:I43"/>
    <mergeCell ref="B44:B45"/>
    <mergeCell ref="C44:C45"/>
    <mergeCell ref="D44:D45"/>
    <mergeCell ref="E44:E45"/>
    <mergeCell ref="A47:A49"/>
    <mergeCell ref="B47:C49"/>
    <mergeCell ref="D47:E47"/>
    <mergeCell ref="F47:I47"/>
    <mergeCell ref="J47:S49"/>
    <mergeCell ref="F48:G48"/>
    <mergeCell ref="H48:I48"/>
    <mergeCell ref="F49:G49"/>
    <mergeCell ref="H49:I49"/>
    <mergeCell ref="A58:A60"/>
    <mergeCell ref="B58:C60"/>
    <mergeCell ref="D58:E58"/>
    <mergeCell ref="F58:I58"/>
    <mergeCell ref="A61:A67"/>
    <mergeCell ref="F66:G67"/>
    <mergeCell ref="H66:I67"/>
    <mergeCell ref="J58:S60"/>
    <mergeCell ref="F59:G59"/>
    <mergeCell ref="H59:I59"/>
    <mergeCell ref="F60:G60"/>
    <mergeCell ref="H60:I60"/>
    <mergeCell ref="J61:S61"/>
    <mergeCell ref="J62:S62"/>
    <mergeCell ref="J63:S63"/>
    <mergeCell ref="B61:B63"/>
    <mergeCell ref="C61:C63"/>
    <mergeCell ref="D61:D63"/>
    <mergeCell ref="E61:E63"/>
    <mergeCell ref="F61:G63"/>
    <mergeCell ref="H61:I63"/>
    <mergeCell ref="J64:S64"/>
    <mergeCell ref="J65:S65"/>
    <mergeCell ref="J66:S66"/>
    <mergeCell ref="B64:B65"/>
    <mergeCell ref="C64:C65"/>
    <mergeCell ref="D64:D65"/>
    <mergeCell ref="E64:E65"/>
    <mergeCell ref="F64:G65"/>
    <mergeCell ref="H64:I65"/>
    <mergeCell ref="B66:B67"/>
    <mergeCell ref="C66:C67"/>
    <mergeCell ref="D66:D67"/>
    <mergeCell ref="E66:E67"/>
    <mergeCell ref="A69:A71"/>
    <mergeCell ref="B69:C71"/>
    <mergeCell ref="D69:E69"/>
    <mergeCell ref="F69:I69"/>
    <mergeCell ref="J69:S71"/>
    <mergeCell ref="F70:G70"/>
    <mergeCell ref="H70:I70"/>
    <mergeCell ref="F71:G71"/>
    <mergeCell ref="H71:I71"/>
    <mergeCell ref="A80:A82"/>
    <mergeCell ref="B80:C82"/>
    <mergeCell ref="D80:E80"/>
    <mergeCell ref="F80:I80"/>
    <mergeCell ref="A83:A89"/>
    <mergeCell ref="F88:G89"/>
    <mergeCell ref="H88:I89"/>
    <mergeCell ref="J80:S82"/>
    <mergeCell ref="F81:G81"/>
    <mergeCell ref="H81:I81"/>
    <mergeCell ref="F82:G82"/>
    <mergeCell ref="H82:I82"/>
    <mergeCell ref="J83:S83"/>
    <mergeCell ref="J84:S84"/>
    <mergeCell ref="J85:S85"/>
    <mergeCell ref="B83:B85"/>
    <mergeCell ref="C83:C85"/>
    <mergeCell ref="D83:D85"/>
    <mergeCell ref="E83:E85"/>
    <mergeCell ref="F83:G85"/>
    <mergeCell ref="H83:I85"/>
    <mergeCell ref="J86:S86"/>
    <mergeCell ref="J87:S87"/>
    <mergeCell ref="J88:S88"/>
    <mergeCell ref="B86:B87"/>
    <mergeCell ref="C86:C87"/>
    <mergeCell ref="D86:D87"/>
    <mergeCell ref="E86:E87"/>
    <mergeCell ref="F86:G87"/>
    <mergeCell ref="H86:I87"/>
    <mergeCell ref="B88:B89"/>
    <mergeCell ref="C88:C89"/>
    <mergeCell ref="D88:D89"/>
    <mergeCell ref="E88:E89"/>
    <mergeCell ref="A91:A93"/>
    <mergeCell ref="B91:C93"/>
    <mergeCell ref="D91:E91"/>
    <mergeCell ref="F91:I91"/>
    <mergeCell ref="J91:S93"/>
    <mergeCell ref="F92:G92"/>
    <mergeCell ref="H92:I92"/>
    <mergeCell ref="F93:G93"/>
    <mergeCell ref="H93:I93"/>
    <mergeCell ref="A102:A104"/>
    <mergeCell ref="B102:C104"/>
    <mergeCell ref="D102:E102"/>
    <mergeCell ref="F102:I102"/>
    <mergeCell ref="A105:A111"/>
    <mergeCell ref="F110:G111"/>
    <mergeCell ref="H110:I111"/>
    <mergeCell ref="J102:S104"/>
    <mergeCell ref="F103:G103"/>
    <mergeCell ref="H103:I103"/>
    <mergeCell ref="F104:G104"/>
    <mergeCell ref="H104:I104"/>
    <mergeCell ref="J105:S105"/>
    <mergeCell ref="J106:S106"/>
    <mergeCell ref="J107:S107"/>
    <mergeCell ref="B105:B107"/>
    <mergeCell ref="C105:C107"/>
    <mergeCell ref="D105:D107"/>
    <mergeCell ref="E105:E107"/>
    <mergeCell ref="F105:G107"/>
    <mergeCell ref="H105:I107"/>
    <mergeCell ref="J108:S108"/>
    <mergeCell ref="J109:S109"/>
    <mergeCell ref="J110:S110"/>
    <mergeCell ref="J124:S126"/>
    <mergeCell ref="F125:G125"/>
    <mergeCell ref="H125:I125"/>
    <mergeCell ref="F126:G126"/>
    <mergeCell ref="H126:I126"/>
    <mergeCell ref="B113:C115"/>
    <mergeCell ref="D113:E113"/>
    <mergeCell ref="F113:I113"/>
    <mergeCell ref="J113:S115"/>
    <mergeCell ref="F114:G114"/>
    <mergeCell ref="H114:I114"/>
    <mergeCell ref="F115:G115"/>
    <mergeCell ref="H115:I115"/>
    <mergeCell ref="A35:S35"/>
    <mergeCell ref="A57:S57"/>
    <mergeCell ref="A79:S79"/>
    <mergeCell ref="A101:S101"/>
    <mergeCell ref="A134:S134"/>
    <mergeCell ref="A123:S123"/>
    <mergeCell ref="C136:E136"/>
    <mergeCell ref="J136:R136"/>
    <mergeCell ref="C137:E137"/>
    <mergeCell ref="J137:R137"/>
    <mergeCell ref="J130:S130"/>
    <mergeCell ref="J131:S131"/>
    <mergeCell ref="J132:S132"/>
    <mergeCell ref="J127:S127"/>
    <mergeCell ref="J128:S128"/>
    <mergeCell ref="J129:S129"/>
    <mergeCell ref="A127:A133"/>
    <mergeCell ref="B127:B129"/>
    <mergeCell ref="C127:C129"/>
    <mergeCell ref="D127:D129"/>
    <mergeCell ref="E127:E129"/>
    <mergeCell ref="A124:A126"/>
    <mergeCell ref="B124:C126"/>
    <mergeCell ref="D124:E124"/>
    <mergeCell ref="B22:B23"/>
    <mergeCell ref="C22:C23"/>
    <mergeCell ref="D22:D23"/>
    <mergeCell ref="E22:E23"/>
    <mergeCell ref="F22:G23"/>
    <mergeCell ref="H22:I23"/>
    <mergeCell ref="J23:S23"/>
    <mergeCell ref="A28:A34"/>
    <mergeCell ref="B28:B30"/>
    <mergeCell ref="C28:C30"/>
    <mergeCell ref="D28:D30"/>
    <mergeCell ref="E28:E30"/>
    <mergeCell ref="F28:G30"/>
    <mergeCell ref="H28:I30"/>
    <mergeCell ref="B31:B32"/>
    <mergeCell ref="C31:C32"/>
    <mergeCell ref="D31:D32"/>
    <mergeCell ref="E31:E32"/>
    <mergeCell ref="F31:G32"/>
    <mergeCell ref="H31:I32"/>
    <mergeCell ref="B33:B34"/>
    <mergeCell ref="C33:C34"/>
    <mergeCell ref="D33:D34"/>
    <mergeCell ref="E33:E34"/>
    <mergeCell ref="J32:S32"/>
    <mergeCell ref="J33:S33"/>
    <mergeCell ref="F33:G34"/>
    <mergeCell ref="H33:I34"/>
    <mergeCell ref="J34:S34"/>
    <mergeCell ref="J28:S28"/>
    <mergeCell ref="J45:S45"/>
    <mergeCell ref="A50:A56"/>
    <mergeCell ref="B50:B52"/>
    <mergeCell ref="C50:C52"/>
    <mergeCell ref="D50:D52"/>
    <mergeCell ref="E50:E52"/>
    <mergeCell ref="F50:G52"/>
    <mergeCell ref="H50:I52"/>
    <mergeCell ref="B53:B54"/>
    <mergeCell ref="C53:C54"/>
    <mergeCell ref="D53:D54"/>
    <mergeCell ref="E53:E54"/>
    <mergeCell ref="F53:G54"/>
    <mergeCell ref="H53:I54"/>
    <mergeCell ref="B55:B56"/>
    <mergeCell ref="C55:C56"/>
    <mergeCell ref="D55:D56"/>
    <mergeCell ref="E55:E56"/>
    <mergeCell ref="F55:G56"/>
    <mergeCell ref="H55:I56"/>
    <mergeCell ref="J56:S56"/>
    <mergeCell ref="J53:S53"/>
    <mergeCell ref="J54:S54"/>
    <mergeCell ref="J55:S55"/>
    <mergeCell ref="J67:S67"/>
    <mergeCell ref="A72:A78"/>
    <mergeCell ref="B72:B74"/>
    <mergeCell ref="C72:C74"/>
    <mergeCell ref="D72:D74"/>
    <mergeCell ref="E72:E74"/>
    <mergeCell ref="F72:G74"/>
    <mergeCell ref="H72:I74"/>
    <mergeCell ref="B75:B76"/>
    <mergeCell ref="C75:C76"/>
    <mergeCell ref="D75:D76"/>
    <mergeCell ref="E75:E76"/>
    <mergeCell ref="F75:G76"/>
    <mergeCell ref="H75:I76"/>
    <mergeCell ref="B77:B78"/>
    <mergeCell ref="C77:C78"/>
    <mergeCell ref="D77:D78"/>
    <mergeCell ref="E77:E78"/>
    <mergeCell ref="F77:G78"/>
    <mergeCell ref="H77:I78"/>
    <mergeCell ref="J78:S78"/>
    <mergeCell ref="J75:S75"/>
    <mergeCell ref="J76:S76"/>
    <mergeCell ref="J77:S77"/>
    <mergeCell ref="J89:S89"/>
    <mergeCell ref="A94:A100"/>
    <mergeCell ref="B94:B96"/>
    <mergeCell ref="C94:C96"/>
    <mergeCell ref="D94:D96"/>
    <mergeCell ref="E94:E96"/>
    <mergeCell ref="F94:G96"/>
    <mergeCell ref="H94:I96"/>
    <mergeCell ref="B97:B98"/>
    <mergeCell ref="C97:C98"/>
    <mergeCell ref="D97:D98"/>
    <mergeCell ref="E97:E98"/>
    <mergeCell ref="F97:G98"/>
    <mergeCell ref="H97:I98"/>
    <mergeCell ref="B99:B100"/>
    <mergeCell ref="C99:C100"/>
    <mergeCell ref="D99:D100"/>
    <mergeCell ref="E99:E100"/>
    <mergeCell ref="J100:S100"/>
    <mergeCell ref="J97:S97"/>
    <mergeCell ref="J98:S98"/>
    <mergeCell ref="J99:S99"/>
    <mergeCell ref="J111:S111"/>
    <mergeCell ref="A116:A122"/>
    <mergeCell ref="B116:B118"/>
    <mergeCell ref="C116:C118"/>
    <mergeCell ref="D116:D118"/>
    <mergeCell ref="E116:E118"/>
    <mergeCell ref="F116:G118"/>
    <mergeCell ref="H116:I118"/>
    <mergeCell ref="B119:B120"/>
    <mergeCell ref="C119:C120"/>
    <mergeCell ref="D119:D120"/>
    <mergeCell ref="E119:E120"/>
    <mergeCell ref="F119:G120"/>
    <mergeCell ref="H119:I120"/>
    <mergeCell ref="B121:B122"/>
    <mergeCell ref="C121:C122"/>
    <mergeCell ref="D121:D122"/>
    <mergeCell ref="A113:A115"/>
    <mergeCell ref="B108:B109"/>
    <mergeCell ref="C108:C109"/>
    <mergeCell ref="F132:G133"/>
    <mergeCell ref="H132:I133"/>
    <mergeCell ref="H127:I129"/>
    <mergeCell ref="B130:B131"/>
    <mergeCell ref="C130:C131"/>
    <mergeCell ref="D130:D131"/>
    <mergeCell ref="F127:G129"/>
    <mergeCell ref="F99:G100"/>
    <mergeCell ref="H99:I100"/>
    <mergeCell ref="F124:I124"/>
    <mergeCell ref="D108:D109"/>
    <mergeCell ref="E108:E109"/>
    <mergeCell ref="F108:G109"/>
    <mergeCell ref="H108:I109"/>
    <mergeCell ref="B110:B111"/>
    <mergeCell ref="C110:C111"/>
    <mergeCell ref="D110:D111"/>
    <mergeCell ref="E110:E111"/>
    <mergeCell ref="D141:K141"/>
    <mergeCell ref="B142:R142"/>
    <mergeCell ref="J116:S116"/>
    <mergeCell ref="J117:S117"/>
    <mergeCell ref="J118:S118"/>
    <mergeCell ref="J133:S133"/>
    <mergeCell ref="E130:E131"/>
    <mergeCell ref="F130:G131"/>
    <mergeCell ref="H130:I131"/>
    <mergeCell ref="J120:S120"/>
    <mergeCell ref="J121:S121"/>
    <mergeCell ref="E121:E122"/>
    <mergeCell ref="F121:G122"/>
    <mergeCell ref="H121:I122"/>
    <mergeCell ref="J122:S122"/>
    <mergeCell ref="J119:S119"/>
    <mergeCell ref="C138:E138"/>
    <mergeCell ref="J138:R138"/>
    <mergeCell ref="D139:L139"/>
    <mergeCell ref="D140:K140"/>
    <mergeCell ref="B132:B133"/>
    <mergeCell ref="C132:C133"/>
    <mergeCell ref="D132:D133"/>
    <mergeCell ref="E132:E133"/>
  </mergeCells>
  <printOptions horizontalCentered="1"/>
  <pageMargins left="0.19685039370078741" right="0.19685039370078741" top="0.19685039370078741" bottom="0.19685039370078741" header="0.19685039370078741" footer="0.19685039370078741"/>
  <pageSetup scale="23" orientation="landscape" cellComments="asDisplayed" r:id="rId1"/>
  <rowBreaks count="10" manualBreakCount="10">
    <brk id="24" max="16383" man="1"/>
    <brk id="35" max="18" man="1"/>
    <brk id="46" max="16383" man="1"/>
    <brk id="57" max="16383" man="1"/>
    <brk id="68" max="16383" man="1"/>
    <brk id="79" max="18" man="1"/>
    <brk id="90" max="16383" man="1"/>
    <brk id="101" max="18" man="1"/>
    <brk id="112" max="16383" man="1"/>
    <brk id="123" max="1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E010 2021</vt:lpstr>
      <vt:lpstr>'E010 2021'!Área_de_impresión</vt:lpstr>
      <vt:lpstr>'E010 2021'!Títulos_a_imprimir</vt:lpstr>
    </vt:vector>
  </TitlesOfParts>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JIMENEZ</dc:creator>
  <cp:lastModifiedBy>Jovani Emmanuel Torres García</cp:lastModifiedBy>
  <cp:lastPrinted>2020-03-20T16:38:12Z</cp:lastPrinted>
  <dcterms:created xsi:type="dcterms:W3CDTF">2019-03-15T18:37:44Z</dcterms:created>
  <dcterms:modified xsi:type="dcterms:W3CDTF">2021-10-08T13:59:28Z</dcterms:modified>
</cp:coreProperties>
</file>